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NA LUIZA\"/>
    </mc:Choice>
  </mc:AlternateContent>
  <xr:revisionPtr revIDLastSave="0" documentId="13_ncr:1_{A2B9B926-8C36-4A7B-9834-A5E0D5072A37}" xr6:coauthVersionLast="47" xr6:coauthVersionMax="47" xr10:uidLastSave="{00000000-0000-0000-0000-000000000000}"/>
  <bookViews>
    <workbookView xWindow="-120" yWindow="-120" windowWidth="29040" windowHeight="15990" tabRatio="988" xr2:uid="{00000000-000D-0000-FFFF-FFFF00000000}"/>
  </bookViews>
  <sheets>
    <sheet name="Planilha1" sheetId="4" r:id="rId1"/>
  </sheets>
  <definedNames>
    <definedName name="_xlnm.Print_Area" localSheetId="0">Planilha1!$A$1:$Q$37</definedName>
  </definedNames>
  <calcPr calcId="191029"/>
</workbook>
</file>

<file path=xl/calcChain.xml><?xml version="1.0" encoding="utf-8"?>
<calcChain xmlns="http://schemas.openxmlformats.org/spreadsheetml/2006/main">
  <c r="P33" i="4" l="1"/>
  <c r="P31" i="4"/>
  <c r="P29" i="4"/>
  <c r="P28" i="4"/>
  <c r="P26" i="4"/>
  <c r="P27" i="4"/>
  <c r="P25" i="4"/>
  <c r="P24" i="4"/>
  <c r="P3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O37" i="4" l="1"/>
</calcChain>
</file>

<file path=xl/sharedStrings.xml><?xml version="1.0" encoding="utf-8"?>
<sst xmlns="http://schemas.openxmlformats.org/spreadsheetml/2006/main" count="278" uniqueCount="118">
  <si>
    <t>Estado de Sergipe</t>
  </si>
  <si>
    <t>Favorecido</t>
  </si>
  <si>
    <t>Cargo</t>
  </si>
  <si>
    <t>Categoria</t>
  </si>
  <si>
    <t>Tipo</t>
  </si>
  <si>
    <t>Destino</t>
  </si>
  <si>
    <t>Motivo da Viagem</t>
  </si>
  <si>
    <t>Data de Saída</t>
  </si>
  <si>
    <t>Horário</t>
  </si>
  <si>
    <t>Data de Retorno</t>
  </si>
  <si>
    <t>Quant</t>
  </si>
  <si>
    <t>Valor R$</t>
  </si>
  <si>
    <t>Data de Pagamento</t>
  </si>
  <si>
    <t>PROC</t>
  </si>
  <si>
    <t>CPF</t>
  </si>
  <si>
    <t>Horário2</t>
  </si>
  <si>
    <t>112/2023</t>
  </si>
  <si>
    <t>652.427.775-91</t>
  </si>
  <si>
    <t>Secretaria de Estado da Casa Civil</t>
  </si>
  <si>
    <t>Centro de Custo</t>
  </si>
  <si>
    <t>SEGAB</t>
  </si>
  <si>
    <t>Setor Financeiro</t>
  </si>
  <si>
    <t>Unit.</t>
  </si>
  <si>
    <t>SECC</t>
  </si>
  <si>
    <t>CLEON MENEZES DO NASCIMENTO</t>
  </si>
  <si>
    <t>006.772.615-19</t>
  </si>
  <si>
    <t>SECOM</t>
  </si>
  <si>
    <t>DIÁRIA CIVIL</t>
  </si>
  <si>
    <t>FORA DO ESTADO</t>
  </si>
  <si>
    <t>FÁBIO CRUZ MITIDIERI</t>
  </si>
  <si>
    <t>GOVERNADOR</t>
  </si>
  <si>
    <t>120/2023</t>
  </si>
  <si>
    <t>711.971.335-34</t>
  </si>
  <si>
    <t>ASSESSOR EXTRAORDIÁRIO P/ASS. TÉCNCIOS E MILITARES II</t>
  </si>
  <si>
    <t>SEGOV</t>
  </si>
  <si>
    <t>DIÁRIA MILITAR</t>
  </si>
  <si>
    <t>TIAGO ANDRADE ARAUJO</t>
  </si>
  <si>
    <t>896.505.305-68</t>
  </si>
  <si>
    <t>SECRETÁRIO ESPECIAL GABINETE DO GOVERNADOR</t>
  </si>
  <si>
    <t>COLABORADOR EVENTUAL</t>
  </si>
  <si>
    <t>JORGE ELIAS MENEZES TELES</t>
  </si>
  <si>
    <t>000.147.465-06</t>
  </si>
  <si>
    <t>AJU/BSB/AJU</t>
  </si>
  <si>
    <t>253/2023</t>
  </si>
  <si>
    <t>AJU/ARAPIRACA-AL/AJU</t>
  </si>
  <si>
    <t>Visitar Parque Industrial das Indústrias Reunidas Coringa</t>
  </si>
  <si>
    <t>Acompanhar Governador como Segurança Institucional</t>
  </si>
  <si>
    <t>256/2023</t>
  </si>
  <si>
    <t>VIVIAN PEREIRA DA SILVA</t>
  </si>
  <si>
    <t>974.075.345-00</t>
  </si>
  <si>
    <t>3º SARGENTO</t>
  </si>
  <si>
    <t>260/2023</t>
  </si>
  <si>
    <t>MARCÍLIO PEREIRA DANTAS</t>
  </si>
  <si>
    <t>584.707.355-00</t>
  </si>
  <si>
    <t>DIRETOR III</t>
  </si>
  <si>
    <t>261/2023</t>
  </si>
  <si>
    <t>265.304.655-53</t>
  </si>
  <si>
    <t>263/2023</t>
  </si>
  <si>
    <t>JOSÉ EDNILSON GUIMARÃES SANTOS</t>
  </si>
  <si>
    <t>ILMO BRANDÃO OLIVEIRA FILHO</t>
  </si>
  <si>
    <t>797.981.365-00</t>
  </si>
  <si>
    <t>CHEFE II</t>
  </si>
  <si>
    <t>AJU/ITABIANA/AJU</t>
  </si>
  <si>
    <t>795.712.475-53</t>
  </si>
  <si>
    <t>GERENTE II</t>
  </si>
  <si>
    <t>AJU/GARARU/AJU</t>
  </si>
  <si>
    <t>264/2023</t>
  </si>
  <si>
    <t>Acompnhar Governador em visita ao Parque Industrial das Indústrias Reunidas Coringa</t>
  </si>
  <si>
    <t>266/2023</t>
  </si>
  <si>
    <t>DENTRO DO ESTADO</t>
  </si>
  <si>
    <t>A Serviço da Segurança Institucional do Governo do Estado</t>
  </si>
  <si>
    <t>293/2023</t>
  </si>
  <si>
    <t>237/2023</t>
  </si>
  <si>
    <t>026.413.535-04</t>
  </si>
  <si>
    <t>SECRETÁRIA EXECUTIVA</t>
  </si>
  <si>
    <t>AJU/AREIA BRANCA/AJU</t>
  </si>
  <si>
    <t>Total:</t>
  </si>
  <si>
    <t>267/2023</t>
  </si>
  <si>
    <t xml:space="preserve">SEGAB </t>
  </si>
  <si>
    <t>279/2023</t>
  </si>
  <si>
    <t>DENTRO DO ESSTADO</t>
  </si>
  <si>
    <t>Acompnhar Governador em inauguração do Ginasio Andrelino dos Santos</t>
  </si>
  <si>
    <t>MÁRCIO RICARDO SANTOS COSTA</t>
  </si>
  <si>
    <t>Acompanhar o Governador em abertura do Sealba Show 2023.</t>
  </si>
  <si>
    <t>Acompanhar Governador ao Sealba Show 2023.</t>
  </si>
  <si>
    <t>Acompanhar Governador em Festa das Cabacinhas.</t>
  </si>
  <si>
    <t>FRANKLIN PRATA DOS SNTOS BISPO</t>
  </si>
  <si>
    <t>Acompanhar Governador em visita ao Parque Industrial das Indústrias Reunidas Coringa</t>
  </si>
  <si>
    <t>Acompanhar Governador em abertura do Sealba Show 2023.</t>
  </si>
  <si>
    <t>Acompanhar Governador em Festa das Cabacinhas</t>
  </si>
  <si>
    <t>Acompnhar Governador em visita ao Parque Industrial das Indústrias Reunidas Coringa.</t>
  </si>
  <si>
    <t>Segurança Intitucional da 1ª Dama, em visitas e reuniões em Ministérios.</t>
  </si>
  <si>
    <t>SECRETÁRIO ESPECIAL DE TRABALHO -SETEEM</t>
  </si>
  <si>
    <t>Visita ao Ministerio do Trabalho e Previdência-MTP.</t>
  </si>
  <si>
    <t>BSB-DF/AJU-SE</t>
  </si>
  <si>
    <t>AJU-SE/BSB-DF</t>
  </si>
  <si>
    <t>Acompanhar o Governador em reunião, visando a tratativas de interesses do Governo do Estado de Sergipe.</t>
  </si>
  <si>
    <t>FRANKLIN PRATA DOS SANTOS BISPO</t>
  </si>
  <si>
    <t>AJU/ITAPORANGA/AJU</t>
  </si>
  <si>
    <t>Acompnhar Governador em Solenidade de Ordem de Serviço.</t>
  </si>
  <si>
    <t>184/2023</t>
  </si>
  <si>
    <t>JÚLIO CESAR MONZU FILGUEIRA</t>
  </si>
  <si>
    <t>SUPERPLAN-SECC</t>
  </si>
  <si>
    <t>DIARIA CIVIL</t>
  </si>
  <si>
    <t>AJU-SE/JOÃO PESSOA-PB/AJU-SE</t>
  </si>
  <si>
    <t>Acompanhar Governador do Estado de Sergipe em Reunião do Consorcio Nordeste.</t>
  </si>
  <si>
    <t>SECRETÁRIO ESPECIAL DE COMUNICAÇÃO SOCIAL-SECOM</t>
  </si>
  <si>
    <t>Participar de Reunião com o Secretários Estaduais de Comunicaçâo</t>
  </si>
  <si>
    <t>JOSE HELENO DA SILVA</t>
  </si>
  <si>
    <t>SUPERINTENDENTE ESPECIAL</t>
  </si>
  <si>
    <t>Participar de Reunião nos Ministériosde Estado.</t>
  </si>
  <si>
    <t xml:space="preserve">Participar de Reuniões em Brasília </t>
  </si>
  <si>
    <t>JOSEFA LÍVIA SANTOS SILVA</t>
  </si>
  <si>
    <t>CHEFE DO CERIMONIAL</t>
  </si>
  <si>
    <t>Filtro:</t>
  </si>
  <si>
    <t>Mês de Pagto</t>
  </si>
  <si>
    <t>Fevereiro</t>
  </si>
  <si>
    <t>RELATÓRIO de PAGAMENTO DE DIÁRIAS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</si>
</sst>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Arial Nova"/>
      <family val="2"/>
    </font>
    <font>
      <b/>
      <sz val="11"/>
      <color rgb="FF000000"/>
      <name val="Arial Nova"/>
      <family val="2"/>
    </font>
    <font>
      <sz val="8"/>
      <name val="Calibri"/>
      <family val="2"/>
      <charset val="1"/>
    </font>
    <font>
      <sz val="10"/>
      <color rgb="FF000000"/>
      <name val="Aria NOVA"/>
    </font>
    <font>
      <sz val="8"/>
      <color rgb="FF000000"/>
      <name val="Aria NOVA"/>
    </font>
    <font>
      <b/>
      <sz val="11"/>
      <color theme="0"/>
      <name val="Aria NOVA"/>
    </font>
    <font>
      <sz val="8"/>
      <color theme="1"/>
      <name val="Aria NOVA"/>
    </font>
    <font>
      <b/>
      <sz val="8"/>
      <color rgb="FF00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  <xf numFmtId="1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/>
    <xf numFmtId="0" fontId="7" fillId="0" borderId="0" xfId="0" applyFont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14" fontId="9" fillId="3" borderId="5" xfId="0" applyNumberFormat="1" applyFont="1" applyFill="1" applyBorder="1" applyAlignment="1">
      <alignment horizontal="center" vertical="center"/>
    </xf>
    <xf numFmtId="20" fontId="9" fillId="3" borderId="5" xfId="0" applyNumberFormat="1" applyFont="1" applyFill="1" applyBorder="1" applyAlignment="1">
      <alignment horizontal="center" vertical="center"/>
    </xf>
    <xf numFmtId="14" fontId="9" fillId="3" borderId="5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</cellXfs>
  <cellStyles count="2">
    <cellStyle name="Normal" xfId="0" builtinId="0"/>
    <cellStyle name="Texto Explicativo" xfId="1" builtinId="53" customBuiltin="1"/>
  </cellStyles>
  <dxfs count="19"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numFmt numFmtId="164" formatCode="_-* #,##0.00_-;\-* #,##0.00_-;_-* \-??_-;_-@_-"/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000000"/>
        <name val="Aria NOVA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ria NOVA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27000</xdr:colOff>
      <xdr:row>0</xdr:row>
      <xdr:rowOff>32400</xdr:rowOff>
    </xdr:from>
    <xdr:ext cx="477877" cy="496560"/>
    <xdr:pic>
      <xdr:nvPicPr>
        <xdr:cNvPr id="3" name="Imagem 5">
          <a:extLst>
            <a:ext uri="{FF2B5EF4-FFF2-40B4-BE49-F238E27FC236}">
              <a16:creationId xmlns:a16="http://schemas.microsoft.com/office/drawing/2014/main" id="{CC7DFBA8-249F-494F-80AB-303D27B898DF}"/>
            </a:ext>
          </a:extLst>
        </xdr:cNvPr>
        <xdr:cNvPicPr/>
      </xdr:nvPicPr>
      <xdr:blipFill>
        <a:blip xmlns:r="http://schemas.openxmlformats.org/officeDocument/2006/relationships" r:embed="rId1"/>
        <a:srcRect l="11732" t="13287" r="10688" b="21358"/>
        <a:stretch/>
      </xdr:blipFill>
      <xdr:spPr>
        <a:xfrm>
          <a:off x="27000" y="32400"/>
          <a:ext cx="477877" cy="496560"/>
        </a:xfrm>
        <a:prstGeom prst="rect">
          <a:avLst/>
        </a:prstGeom>
        <a:ln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5EA1A7-AD0A-4C1D-9453-AC29A7795054}" name="Tabela3" displayName="Tabela3" ref="A7:Q35" totalsRowShown="0" headerRowDxfId="18" dataDxfId="17">
  <autoFilter ref="A7:Q35" xr:uid="{EF5EA1A7-AD0A-4C1D-9453-AC29A7795054}"/>
  <tableColumns count="17">
    <tableColumn id="2" xr3:uid="{058F0DD8-4FCA-4F3F-8B88-8659F53B0A43}" name="PROC" dataDxfId="16"/>
    <tableColumn id="3" xr3:uid="{E808F815-B6E9-422E-8560-7DE8A0311612}" name="Favorecido" dataDxfId="15"/>
    <tableColumn id="4" xr3:uid="{E2456BCC-345B-426A-9EB3-3A9610F66B40}" name="CPF" dataDxfId="14"/>
    <tableColumn id="5" xr3:uid="{23A1A3A1-A6F5-49FE-AFFF-1F96EC6A1881}" name="Cargo" dataDxfId="13"/>
    <tableColumn id="19" xr3:uid="{CDF359DE-3D88-4184-9448-1FDAFD8F1B52}" name="Centro de Custo" dataDxfId="12"/>
    <tableColumn id="7" xr3:uid="{BC94F33B-75C1-4FA9-A065-F0038C02A4AD}" name="Categoria" dataDxfId="11"/>
    <tableColumn id="8" xr3:uid="{119B368A-617B-4604-B8A4-A406FA4CF228}" name="Tipo" dataDxfId="10"/>
    <tableColumn id="9" xr3:uid="{BAE662D8-646D-4F31-9144-8019C46077C8}" name="Destino" dataDxfId="9"/>
    <tableColumn id="10" xr3:uid="{B454F9C5-BBD6-40EA-A71C-7832677FF848}" name="Motivo da Viagem" dataDxfId="8"/>
    <tableColumn id="11" xr3:uid="{B9823F37-DFC4-4F01-B674-7FA90A7E2D72}" name="Data de Saída" dataDxfId="7"/>
    <tableColumn id="12" xr3:uid="{5DC235B0-CAC3-4C13-A6ED-043697229A6B}" name="Horário" dataDxfId="6"/>
    <tableColumn id="13" xr3:uid="{2016D6CC-2734-4A5C-8263-DDBD1E7031B8}" name="Data de Retorno" dataDxfId="5"/>
    <tableColumn id="14" xr3:uid="{5CD2E40E-1B4C-4FC0-A107-ED81712700CA}" name="Horário2" dataDxfId="4"/>
    <tableColumn id="15" xr3:uid="{F0A1DE70-135B-4FED-8BD1-7FAF5DC4AEEB}" name="Quant" dataDxfId="3"/>
    <tableColumn id="20" xr3:uid="{B4198415-9E74-4A3B-BA9F-D230D5852885}" name="Unit." dataDxfId="2"/>
    <tableColumn id="16" xr3:uid="{D4B6054B-646C-4D42-9823-BDDF7A5955F3}" name="Valor R$" dataDxfId="1">
      <calculatedColumnFormula>Tabela3[[#This Row],[Quant]]*Tabela3[[#This Row],[Unit.]]</calculatedColumnFormula>
    </tableColumn>
    <tableColumn id="17" xr3:uid="{1654B19C-7EA8-41DA-9E2F-C74D41367E49}" name="Data de Pagamen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tabSelected="1" view="pageBreakPreview" zoomScaleNormal="100" zoomScaleSheetLayoutView="100" workbookViewId="0">
      <selection activeCell="E15" sqref="E15"/>
    </sheetView>
  </sheetViews>
  <sheetFormatPr defaultRowHeight="15"/>
  <cols>
    <col min="1" max="1" width="7.5703125" style="1" customWidth="1"/>
    <col min="2" max="2" width="26.42578125" customWidth="1"/>
    <col min="3" max="3" width="13.7109375" style="1" customWidth="1"/>
    <col min="4" max="4" width="25.28515625" customWidth="1"/>
    <col min="5" max="5" width="10.28515625" customWidth="1"/>
    <col min="6" max="6" width="12.7109375" customWidth="1"/>
    <col min="7" max="8" width="15" customWidth="1"/>
    <col min="9" max="9" width="36.140625" customWidth="1"/>
    <col min="10" max="10" width="16" customWidth="1"/>
    <col min="11" max="11" width="9.28515625" customWidth="1"/>
    <col min="12" max="12" width="9.5703125" customWidth="1"/>
    <col min="13" max="13" width="10" customWidth="1"/>
    <col min="14" max="14" width="7.7109375" customWidth="1"/>
    <col min="15" max="15" width="10.42578125" bestFit="1" customWidth="1"/>
    <col min="16" max="16" width="12.42578125" customWidth="1"/>
    <col min="17" max="17" width="13" customWidth="1"/>
  </cols>
  <sheetData>
    <row r="1" spans="1:17">
      <c r="A1" s="2" t="s">
        <v>0</v>
      </c>
      <c r="B1" s="2" t="s">
        <v>0</v>
      </c>
      <c r="P1" s="31" t="s">
        <v>114</v>
      </c>
      <c r="Q1" s="31" t="s">
        <v>115</v>
      </c>
    </row>
    <row r="2" spans="1:17">
      <c r="A2" s="2" t="s">
        <v>18</v>
      </c>
      <c r="B2" s="2" t="s">
        <v>18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2" t="s">
        <v>116</v>
      </c>
      <c r="Q2" s="33">
        <v>2023</v>
      </c>
    </row>
    <row r="3" spans="1:17">
      <c r="A3" s="3" t="s">
        <v>21</v>
      </c>
      <c r="B3" s="3" t="s">
        <v>21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5" spans="1:17" ht="15.75" thickBot="1">
      <c r="A5" s="29" t="s">
        <v>117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5.75" thickTop="1"/>
    <row r="7" spans="1:17" ht="25.5">
      <c r="A7" s="5" t="s">
        <v>13</v>
      </c>
      <c r="B7" s="5" t="s">
        <v>1</v>
      </c>
      <c r="C7" s="5" t="s">
        <v>14</v>
      </c>
      <c r="D7" s="5" t="s">
        <v>2</v>
      </c>
      <c r="E7" s="5" t="s">
        <v>19</v>
      </c>
      <c r="F7" s="5" t="s">
        <v>3</v>
      </c>
      <c r="G7" s="5" t="s">
        <v>4</v>
      </c>
      <c r="H7" s="5" t="s">
        <v>5</v>
      </c>
      <c r="I7" s="5" t="s">
        <v>6</v>
      </c>
      <c r="J7" s="5" t="s">
        <v>7</v>
      </c>
      <c r="K7" s="5" t="s">
        <v>8</v>
      </c>
      <c r="L7" s="5" t="s">
        <v>9</v>
      </c>
      <c r="M7" s="5" t="s">
        <v>15</v>
      </c>
      <c r="N7" s="5" t="s">
        <v>10</v>
      </c>
      <c r="O7" s="5" t="s">
        <v>22</v>
      </c>
      <c r="P7" s="5" t="s">
        <v>11</v>
      </c>
      <c r="Q7" s="5" t="s">
        <v>12</v>
      </c>
    </row>
    <row r="8" spans="1:17" ht="23.25" customHeight="1">
      <c r="A8" s="6" t="s">
        <v>72</v>
      </c>
      <c r="B8" s="18" t="s">
        <v>112</v>
      </c>
      <c r="C8" s="6" t="s">
        <v>73</v>
      </c>
      <c r="D8" s="18" t="s">
        <v>74</v>
      </c>
      <c r="E8" s="6" t="s">
        <v>20</v>
      </c>
      <c r="F8" s="6" t="s">
        <v>27</v>
      </c>
      <c r="G8" s="6" t="s">
        <v>28</v>
      </c>
      <c r="H8" s="6" t="s">
        <v>42</v>
      </c>
      <c r="I8" s="11" t="s">
        <v>111</v>
      </c>
      <c r="J8" s="7">
        <v>44967</v>
      </c>
      <c r="K8" s="8">
        <v>0.23263888888888887</v>
      </c>
      <c r="L8" s="12">
        <v>44968</v>
      </c>
      <c r="M8" s="8">
        <v>4.1666666666666664E-2</v>
      </c>
      <c r="N8" s="6">
        <v>1</v>
      </c>
      <c r="O8" s="14">
        <v>600</v>
      </c>
      <c r="P8" s="13">
        <f>Tabela3[[#This Row],[Quant]]*Tabela3[[#This Row],[Unit.]]</f>
        <v>600</v>
      </c>
      <c r="Q8" s="12">
        <v>44972</v>
      </c>
    </row>
    <row r="9" spans="1:17" ht="23.25" customHeight="1">
      <c r="A9" s="6" t="s">
        <v>43</v>
      </c>
      <c r="B9" s="18" t="s">
        <v>29</v>
      </c>
      <c r="C9" s="6" t="s">
        <v>17</v>
      </c>
      <c r="D9" s="18" t="s">
        <v>30</v>
      </c>
      <c r="E9" s="6" t="s">
        <v>20</v>
      </c>
      <c r="F9" s="6" t="s">
        <v>27</v>
      </c>
      <c r="G9" s="6" t="s">
        <v>28</v>
      </c>
      <c r="H9" s="6" t="s">
        <v>44</v>
      </c>
      <c r="I9" s="11" t="s">
        <v>45</v>
      </c>
      <c r="J9" s="7">
        <v>44963</v>
      </c>
      <c r="K9" s="8">
        <v>0.29166666666666669</v>
      </c>
      <c r="L9" s="12">
        <v>44963</v>
      </c>
      <c r="M9" s="8">
        <v>0.625</v>
      </c>
      <c r="N9" s="6">
        <v>0.5</v>
      </c>
      <c r="O9" s="14">
        <v>1280</v>
      </c>
      <c r="P9" s="13">
        <f>Tabela3[[#This Row],[Quant]]*Tabela3[[#This Row],[Unit.]]</f>
        <v>640</v>
      </c>
      <c r="Q9" s="12">
        <v>44972</v>
      </c>
    </row>
    <row r="10" spans="1:17" ht="23.25" customHeight="1">
      <c r="A10" s="6" t="s">
        <v>43</v>
      </c>
      <c r="B10" s="18" t="s">
        <v>82</v>
      </c>
      <c r="C10" s="6" t="s">
        <v>32</v>
      </c>
      <c r="D10" s="18" t="s">
        <v>33</v>
      </c>
      <c r="E10" s="6" t="s">
        <v>20</v>
      </c>
      <c r="F10" s="6" t="s">
        <v>35</v>
      </c>
      <c r="G10" s="6" t="s">
        <v>28</v>
      </c>
      <c r="H10" s="6" t="s">
        <v>44</v>
      </c>
      <c r="I10" s="11" t="s">
        <v>46</v>
      </c>
      <c r="J10" s="7">
        <v>44963</v>
      </c>
      <c r="K10" s="8">
        <v>0.29166666666666669</v>
      </c>
      <c r="L10" s="12">
        <v>44963</v>
      </c>
      <c r="M10" s="8">
        <v>0.625</v>
      </c>
      <c r="N10" s="6">
        <v>0.5</v>
      </c>
      <c r="O10" s="14">
        <v>1280</v>
      </c>
      <c r="P10" s="13">
        <f>Tabela3[[#This Row],[Quant]]*Tabela3[[#This Row],[Unit.]]</f>
        <v>640</v>
      </c>
      <c r="Q10" s="12">
        <v>44972</v>
      </c>
    </row>
    <row r="11" spans="1:17" ht="23.25" customHeight="1">
      <c r="A11" s="6" t="s">
        <v>47</v>
      </c>
      <c r="B11" s="18" t="s">
        <v>48</v>
      </c>
      <c r="C11" s="6" t="s">
        <v>49</v>
      </c>
      <c r="D11" s="18" t="s">
        <v>50</v>
      </c>
      <c r="E11" s="6" t="s">
        <v>34</v>
      </c>
      <c r="F11" s="6" t="s">
        <v>35</v>
      </c>
      <c r="G11" s="6" t="s">
        <v>28</v>
      </c>
      <c r="H11" s="6" t="s">
        <v>42</v>
      </c>
      <c r="I11" s="11" t="s">
        <v>91</v>
      </c>
      <c r="J11" s="7">
        <v>44963</v>
      </c>
      <c r="K11" s="8">
        <v>0.23263888888888887</v>
      </c>
      <c r="L11" s="12">
        <v>44966</v>
      </c>
      <c r="M11" s="8">
        <v>4.1666666666666664E-2</v>
      </c>
      <c r="N11" s="6">
        <v>3</v>
      </c>
      <c r="O11" s="14">
        <v>800</v>
      </c>
      <c r="P11" s="13">
        <f>Tabela3[[#This Row],[Quant]]*Tabela3[[#This Row],[Unit.]]</f>
        <v>2400</v>
      </c>
      <c r="Q11" s="12">
        <v>44972</v>
      </c>
    </row>
    <row r="12" spans="1:17" ht="23.25" customHeight="1">
      <c r="A12" s="6" t="s">
        <v>51</v>
      </c>
      <c r="B12" s="18" t="s">
        <v>52</v>
      </c>
      <c r="C12" s="6" t="s">
        <v>53</v>
      </c>
      <c r="D12" s="18" t="s">
        <v>54</v>
      </c>
      <c r="E12" s="6" t="s">
        <v>23</v>
      </c>
      <c r="F12" s="6" t="s">
        <v>35</v>
      </c>
      <c r="G12" s="6" t="s">
        <v>28</v>
      </c>
      <c r="H12" s="6" t="s">
        <v>44</v>
      </c>
      <c r="I12" s="11" t="s">
        <v>67</v>
      </c>
      <c r="J12" s="7">
        <v>44963</v>
      </c>
      <c r="K12" s="8">
        <v>0.27083333333333331</v>
      </c>
      <c r="L12" s="12">
        <v>44963</v>
      </c>
      <c r="M12" s="8">
        <v>0.83333333333333337</v>
      </c>
      <c r="N12" s="6">
        <v>0.5</v>
      </c>
      <c r="O12" s="14">
        <v>400</v>
      </c>
      <c r="P12" s="13">
        <f>Tabela3[[#This Row],[Quant]]*Tabela3[[#This Row],[Unit.]]</f>
        <v>200</v>
      </c>
      <c r="Q12" s="12">
        <v>44972</v>
      </c>
    </row>
    <row r="13" spans="1:17" ht="23.25" customHeight="1">
      <c r="A13" s="6" t="s">
        <v>55</v>
      </c>
      <c r="B13" s="18" t="s">
        <v>58</v>
      </c>
      <c r="C13" s="6" t="s">
        <v>56</v>
      </c>
      <c r="D13" s="18" t="s">
        <v>113</v>
      </c>
      <c r="E13" s="6" t="s">
        <v>23</v>
      </c>
      <c r="F13" s="6" t="s">
        <v>27</v>
      </c>
      <c r="G13" s="6" t="s">
        <v>28</v>
      </c>
      <c r="H13" s="6" t="s">
        <v>44</v>
      </c>
      <c r="I13" s="11" t="s">
        <v>90</v>
      </c>
      <c r="J13" s="7">
        <v>44963</v>
      </c>
      <c r="K13" s="8">
        <v>0.27083333333333331</v>
      </c>
      <c r="L13" s="12">
        <v>44963</v>
      </c>
      <c r="M13" s="8">
        <v>0.83333333333333337</v>
      </c>
      <c r="N13" s="6">
        <v>0.5</v>
      </c>
      <c r="O13" s="14">
        <v>600</v>
      </c>
      <c r="P13" s="13">
        <f>Tabela3[[#This Row],[Quant]]*Tabela3[[#This Row],[Unit.]]</f>
        <v>300</v>
      </c>
      <c r="Q13" s="12">
        <v>44972</v>
      </c>
    </row>
    <row r="14" spans="1:17" ht="23.25" customHeight="1">
      <c r="A14" s="6" t="s">
        <v>57</v>
      </c>
      <c r="B14" s="18" t="s">
        <v>36</v>
      </c>
      <c r="C14" s="6" t="s">
        <v>37</v>
      </c>
      <c r="D14" s="18" t="s">
        <v>38</v>
      </c>
      <c r="E14" s="6" t="s">
        <v>20</v>
      </c>
      <c r="F14" s="6" t="s">
        <v>27</v>
      </c>
      <c r="G14" s="6" t="s">
        <v>69</v>
      </c>
      <c r="H14" s="6" t="s">
        <v>62</v>
      </c>
      <c r="I14" s="11" t="s">
        <v>88</v>
      </c>
      <c r="J14" s="7">
        <v>44960</v>
      </c>
      <c r="K14" s="8">
        <v>0.34722222222222227</v>
      </c>
      <c r="L14" s="12">
        <v>44960</v>
      </c>
      <c r="M14" s="8">
        <v>0.75694444444444453</v>
      </c>
      <c r="N14" s="6">
        <v>0.5</v>
      </c>
      <c r="O14" s="14">
        <v>80</v>
      </c>
      <c r="P14" s="13">
        <f>Tabela3[[#This Row],[Quant]]*Tabela3[[#This Row],[Unit.]]</f>
        <v>40</v>
      </c>
      <c r="Q14" s="12">
        <v>44973</v>
      </c>
    </row>
    <row r="15" spans="1:17" ht="23.25" customHeight="1">
      <c r="A15" s="6" t="s">
        <v>57</v>
      </c>
      <c r="B15" s="18" t="s">
        <v>59</v>
      </c>
      <c r="C15" s="6" t="s">
        <v>60</v>
      </c>
      <c r="D15" s="18" t="s">
        <v>61</v>
      </c>
      <c r="E15" s="6" t="s">
        <v>20</v>
      </c>
      <c r="F15" s="6" t="s">
        <v>27</v>
      </c>
      <c r="G15" s="6" t="s">
        <v>69</v>
      </c>
      <c r="H15" s="6" t="s">
        <v>62</v>
      </c>
      <c r="I15" s="11" t="s">
        <v>88</v>
      </c>
      <c r="J15" s="7">
        <v>44960</v>
      </c>
      <c r="K15" s="8">
        <v>0.34722222222222227</v>
      </c>
      <c r="L15" s="12">
        <v>44960</v>
      </c>
      <c r="M15" s="8">
        <v>0.75694444444444453</v>
      </c>
      <c r="N15" s="6">
        <v>0.5</v>
      </c>
      <c r="O15" s="14">
        <v>80</v>
      </c>
      <c r="P15" s="13">
        <f>Tabela3[[#This Row],[Quant]]*Tabela3[[#This Row],[Unit.]]</f>
        <v>40</v>
      </c>
      <c r="Q15" s="12">
        <v>44973</v>
      </c>
    </row>
    <row r="16" spans="1:17" ht="23.25" customHeight="1">
      <c r="A16" s="6" t="s">
        <v>57</v>
      </c>
      <c r="B16" s="18" t="s">
        <v>86</v>
      </c>
      <c r="C16" s="6" t="s">
        <v>63</v>
      </c>
      <c r="D16" s="18" t="s">
        <v>64</v>
      </c>
      <c r="E16" s="6" t="s">
        <v>20</v>
      </c>
      <c r="F16" s="6" t="s">
        <v>27</v>
      </c>
      <c r="G16" s="6" t="s">
        <v>69</v>
      </c>
      <c r="H16" s="6" t="s">
        <v>62</v>
      </c>
      <c r="I16" s="11" t="s">
        <v>88</v>
      </c>
      <c r="J16" s="7">
        <v>44960</v>
      </c>
      <c r="K16" s="8">
        <v>0.34722222222222227</v>
      </c>
      <c r="L16" s="12">
        <v>44960</v>
      </c>
      <c r="M16" s="8">
        <v>0.94166666666666676</v>
      </c>
      <c r="N16" s="6">
        <v>0.5</v>
      </c>
      <c r="O16" s="14">
        <v>80</v>
      </c>
      <c r="P16" s="13">
        <f>Tabela3[[#This Row],[Quant]]*Tabela3[[#This Row],[Unit.]]</f>
        <v>40</v>
      </c>
      <c r="Q16" s="12">
        <v>44973</v>
      </c>
    </row>
    <row r="17" spans="1:17" ht="23.25" customHeight="1">
      <c r="A17" s="6" t="s">
        <v>57</v>
      </c>
      <c r="B17" s="18" t="s">
        <v>86</v>
      </c>
      <c r="C17" s="6" t="s">
        <v>63</v>
      </c>
      <c r="D17" s="18" t="s">
        <v>64</v>
      </c>
      <c r="E17" s="6" t="s">
        <v>20</v>
      </c>
      <c r="F17" s="6" t="s">
        <v>27</v>
      </c>
      <c r="G17" s="6" t="s">
        <v>69</v>
      </c>
      <c r="H17" s="6" t="s">
        <v>62</v>
      </c>
      <c r="I17" s="11" t="s">
        <v>88</v>
      </c>
      <c r="J17" s="7">
        <v>44961</v>
      </c>
      <c r="K17" s="8">
        <v>0.41666666666666669</v>
      </c>
      <c r="L17" s="12">
        <v>44961</v>
      </c>
      <c r="M17" s="8">
        <v>0.74513888888888891</v>
      </c>
      <c r="N17" s="6">
        <v>0.5</v>
      </c>
      <c r="O17" s="14">
        <v>50</v>
      </c>
      <c r="P17" s="13">
        <f>Tabela3[[#This Row],[Quant]]*Tabela3[[#This Row],[Unit.]]</f>
        <v>25</v>
      </c>
      <c r="Q17" s="12">
        <v>44973</v>
      </c>
    </row>
    <row r="18" spans="1:17" ht="23.25" customHeight="1">
      <c r="A18" s="6" t="s">
        <v>57</v>
      </c>
      <c r="B18" s="18" t="s">
        <v>86</v>
      </c>
      <c r="C18" s="6" t="s">
        <v>63</v>
      </c>
      <c r="D18" s="18" t="s">
        <v>64</v>
      </c>
      <c r="E18" s="6" t="s">
        <v>20</v>
      </c>
      <c r="F18" s="6" t="s">
        <v>27</v>
      </c>
      <c r="G18" s="6" t="s">
        <v>69</v>
      </c>
      <c r="H18" s="6" t="s">
        <v>65</v>
      </c>
      <c r="I18" s="11" t="s">
        <v>89</v>
      </c>
      <c r="J18" s="7">
        <v>44962</v>
      </c>
      <c r="K18" s="8">
        <v>0.58333333333333337</v>
      </c>
      <c r="L18" s="12">
        <v>44962</v>
      </c>
      <c r="M18" s="8">
        <v>0.89583333333333337</v>
      </c>
      <c r="N18" s="6">
        <v>0.5</v>
      </c>
      <c r="O18" s="14">
        <v>50</v>
      </c>
      <c r="P18" s="13">
        <f>Tabela3[[#This Row],[Quant]]*Tabela3[[#This Row],[Unit.]]</f>
        <v>25</v>
      </c>
      <c r="Q18" s="12">
        <v>44973</v>
      </c>
    </row>
    <row r="19" spans="1:17" ht="23.25" customHeight="1">
      <c r="A19" s="6" t="s">
        <v>66</v>
      </c>
      <c r="B19" s="18" t="s">
        <v>36</v>
      </c>
      <c r="C19" s="6" t="s">
        <v>37</v>
      </c>
      <c r="D19" s="18" t="s">
        <v>38</v>
      </c>
      <c r="E19" s="6" t="s">
        <v>20</v>
      </c>
      <c r="F19" s="6" t="s">
        <v>27</v>
      </c>
      <c r="G19" s="6" t="s">
        <v>28</v>
      </c>
      <c r="H19" s="6" t="s">
        <v>44</v>
      </c>
      <c r="I19" s="11" t="s">
        <v>87</v>
      </c>
      <c r="J19" s="7">
        <v>44963</v>
      </c>
      <c r="K19" s="8">
        <v>0.30208333333333331</v>
      </c>
      <c r="L19" s="12">
        <v>44963</v>
      </c>
      <c r="M19" s="8">
        <v>0.72916666666666663</v>
      </c>
      <c r="N19" s="6">
        <v>0.5</v>
      </c>
      <c r="O19" s="14">
        <v>1280</v>
      </c>
      <c r="P19" s="13">
        <f>Tabela3[[#This Row],[Quant]]*Tabela3[[#This Row],[Unit.]]</f>
        <v>640</v>
      </c>
      <c r="Q19" s="12">
        <v>44972</v>
      </c>
    </row>
    <row r="20" spans="1:17" ht="23.25" customHeight="1">
      <c r="A20" s="6" t="s">
        <v>66</v>
      </c>
      <c r="B20" s="18" t="s">
        <v>86</v>
      </c>
      <c r="C20" s="6" t="s">
        <v>63</v>
      </c>
      <c r="D20" s="18" t="s">
        <v>64</v>
      </c>
      <c r="E20" s="6" t="s">
        <v>20</v>
      </c>
      <c r="F20" s="6" t="s">
        <v>27</v>
      </c>
      <c r="G20" s="6" t="s">
        <v>28</v>
      </c>
      <c r="H20" s="6" t="s">
        <v>44</v>
      </c>
      <c r="I20" s="11" t="s">
        <v>87</v>
      </c>
      <c r="J20" s="7">
        <v>44963</v>
      </c>
      <c r="K20" s="8">
        <v>0.30208333333333331</v>
      </c>
      <c r="L20" s="12">
        <v>44963</v>
      </c>
      <c r="M20" s="8">
        <v>0.72916666666666663</v>
      </c>
      <c r="N20" s="6">
        <v>0.5</v>
      </c>
      <c r="O20" s="14">
        <v>1280</v>
      </c>
      <c r="P20" s="13">
        <f>Tabela3[[#This Row],[Quant]]*Tabela3[[#This Row],[Unit.]]</f>
        <v>640</v>
      </c>
      <c r="Q20" s="12">
        <v>44972</v>
      </c>
    </row>
    <row r="21" spans="1:17" ht="23.25" customHeight="1">
      <c r="A21" s="6" t="s">
        <v>68</v>
      </c>
      <c r="B21" s="18" t="s">
        <v>82</v>
      </c>
      <c r="C21" s="6" t="s">
        <v>32</v>
      </c>
      <c r="D21" s="18" t="s">
        <v>33</v>
      </c>
      <c r="E21" s="6" t="s">
        <v>20</v>
      </c>
      <c r="F21" s="6" t="s">
        <v>35</v>
      </c>
      <c r="G21" s="6" t="s">
        <v>69</v>
      </c>
      <c r="H21" s="6" t="s">
        <v>62</v>
      </c>
      <c r="I21" s="11" t="s">
        <v>83</v>
      </c>
      <c r="J21" s="7">
        <v>44960</v>
      </c>
      <c r="K21" s="8">
        <v>0.34722222222222227</v>
      </c>
      <c r="L21" s="12">
        <v>44960</v>
      </c>
      <c r="M21" s="8">
        <v>0.94166666666666676</v>
      </c>
      <c r="N21" s="6">
        <v>0.5</v>
      </c>
      <c r="O21" s="14">
        <v>60</v>
      </c>
      <c r="P21" s="13">
        <f>Tabela3[[#This Row],[Quant]]*Tabela3[[#This Row],[Unit.]]</f>
        <v>30</v>
      </c>
      <c r="Q21" s="12">
        <v>44972</v>
      </c>
    </row>
    <row r="22" spans="1:17" ht="23.25" customHeight="1">
      <c r="A22" s="6" t="s">
        <v>68</v>
      </c>
      <c r="B22" s="18" t="s">
        <v>82</v>
      </c>
      <c r="C22" s="6" t="s">
        <v>32</v>
      </c>
      <c r="D22" s="18" t="s">
        <v>33</v>
      </c>
      <c r="E22" s="6" t="s">
        <v>20</v>
      </c>
      <c r="F22" s="6" t="s">
        <v>35</v>
      </c>
      <c r="G22" s="6" t="s">
        <v>69</v>
      </c>
      <c r="H22" s="6" t="s">
        <v>62</v>
      </c>
      <c r="I22" s="11" t="s">
        <v>84</v>
      </c>
      <c r="J22" s="7">
        <v>44961</v>
      </c>
      <c r="K22" s="8">
        <v>0.41666666666666669</v>
      </c>
      <c r="L22" s="12">
        <v>44961</v>
      </c>
      <c r="M22" s="8">
        <v>0.74513888888888891</v>
      </c>
      <c r="N22" s="6">
        <v>0.5</v>
      </c>
      <c r="O22" s="14">
        <v>60</v>
      </c>
      <c r="P22" s="13">
        <f>Tabela3[[#This Row],[Quant]]*Tabela3[[#This Row],[Unit.]]</f>
        <v>30</v>
      </c>
      <c r="Q22" s="12">
        <v>44972</v>
      </c>
    </row>
    <row r="23" spans="1:17" ht="23.25" customHeight="1">
      <c r="A23" s="6" t="s">
        <v>68</v>
      </c>
      <c r="B23" s="18" t="s">
        <v>82</v>
      </c>
      <c r="C23" s="6" t="s">
        <v>32</v>
      </c>
      <c r="D23" s="18" t="s">
        <v>33</v>
      </c>
      <c r="E23" s="6" t="s">
        <v>20</v>
      </c>
      <c r="F23" s="6" t="s">
        <v>35</v>
      </c>
      <c r="G23" s="6" t="s">
        <v>69</v>
      </c>
      <c r="H23" s="6" t="s">
        <v>65</v>
      </c>
      <c r="I23" s="11" t="s">
        <v>85</v>
      </c>
      <c r="J23" s="7">
        <v>44962</v>
      </c>
      <c r="K23" s="8">
        <v>0.58333333333333337</v>
      </c>
      <c r="L23" s="12">
        <v>44962</v>
      </c>
      <c r="M23" s="8">
        <v>0.89583333333333337</v>
      </c>
      <c r="N23" s="6">
        <v>0.5</v>
      </c>
      <c r="O23" s="14">
        <v>60</v>
      </c>
      <c r="P23" s="13">
        <f>Tabela3[[#This Row],[Quant]]*Tabela3[[#This Row],[Unit.]]</f>
        <v>30</v>
      </c>
      <c r="Q23" s="12">
        <v>44972</v>
      </c>
    </row>
    <row r="24" spans="1:17" ht="23.25" customHeight="1">
      <c r="A24" s="6" t="s">
        <v>79</v>
      </c>
      <c r="B24" s="18" t="s">
        <v>36</v>
      </c>
      <c r="C24" s="6" t="s">
        <v>37</v>
      </c>
      <c r="D24" s="18" t="s">
        <v>38</v>
      </c>
      <c r="E24" s="6" t="s">
        <v>20</v>
      </c>
      <c r="F24" s="6" t="s">
        <v>27</v>
      </c>
      <c r="G24" s="6" t="s">
        <v>80</v>
      </c>
      <c r="H24" s="6" t="s">
        <v>75</v>
      </c>
      <c r="I24" s="11" t="s">
        <v>81</v>
      </c>
      <c r="J24" s="7">
        <v>44966</v>
      </c>
      <c r="K24" s="8">
        <v>0.72916666666666663</v>
      </c>
      <c r="L24" s="12">
        <v>44966</v>
      </c>
      <c r="M24" s="8">
        <v>0</v>
      </c>
      <c r="N24" s="6">
        <v>0.5</v>
      </c>
      <c r="O24" s="14">
        <v>80</v>
      </c>
      <c r="P24" s="13">
        <f>Tabela3[[#This Row],[Quant]]*Tabela3[[#This Row],[Unit.]]</f>
        <v>40</v>
      </c>
      <c r="Q24" s="12">
        <v>44981</v>
      </c>
    </row>
    <row r="25" spans="1:17" ht="23.25" customHeight="1">
      <c r="A25" s="6" t="s">
        <v>79</v>
      </c>
      <c r="B25" s="18" t="s">
        <v>59</v>
      </c>
      <c r="C25" s="6" t="s">
        <v>60</v>
      </c>
      <c r="D25" s="18" t="s">
        <v>61</v>
      </c>
      <c r="E25" s="6" t="s">
        <v>20</v>
      </c>
      <c r="F25" s="6" t="s">
        <v>27</v>
      </c>
      <c r="G25" s="6" t="s">
        <v>69</v>
      </c>
      <c r="H25" s="6" t="s">
        <v>75</v>
      </c>
      <c r="I25" s="11" t="s">
        <v>81</v>
      </c>
      <c r="J25" s="7">
        <v>44966</v>
      </c>
      <c r="K25" s="8">
        <v>0.72916666666666663</v>
      </c>
      <c r="L25" s="12">
        <v>44966</v>
      </c>
      <c r="M25" s="8">
        <v>0</v>
      </c>
      <c r="N25" s="6">
        <v>0.5</v>
      </c>
      <c r="O25" s="14">
        <v>80</v>
      </c>
      <c r="P25" s="13">
        <f>Tabela3[[#This Row],[Quant]]*Tabela3[[#This Row],[Unit.]]</f>
        <v>40</v>
      </c>
      <c r="Q25" s="12">
        <v>44981</v>
      </c>
    </row>
    <row r="26" spans="1:17" ht="23.25" customHeight="1">
      <c r="A26" s="6" t="s">
        <v>79</v>
      </c>
      <c r="B26" s="18" t="s">
        <v>97</v>
      </c>
      <c r="C26" s="6" t="s">
        <v>60</v>
      </c>
      <c r="D26" s="18" t="s">
        <v>64</v>
      </c>
      <c r="E26" s="6" t="s">
        <v>20</v>
      </c>
      <c r="F26" s="6" t="s">
        <v>27</v>
      </c>
      <c r="G26" s="6" t="s">
        <v>69</v>
      </c>
      <c r="H26" s="6" t="s">
        <v>75</v>
      </c>
      <c r="I26" s="11" t="s">
        <v>81</v>
      </c>
      <c r="J26" s="7">
        <v>44966</v>
      </c>
      <c r="K26" s="8">
        <v>0.72916666666666663</v>
      </c>
      <c r="L26" s="12">
        <v>44966</v>
      </c>
      <c r="M26" s="8">
        <v>0</v>
      </c>
      <c r="N26" s="6">
        <v>0.5</v>
      </c>
      <c r="O26" s="14">
        <v>80</v>
      </c>
      <c r="P26" s="13">
        <f>Tabela3[[#This Row],[Quant]]*Tabela3[[#This Row],[Unit.]]</f>
        <v>40</v>
      </c>
      <c r="Q26" s="12">
        <v>44981</v>
      </c>
    </row>
    <row r="27" spans="1:17" ht="23.25" customHeight="1">
      <c r="A27" s="6" t="s">
        <v>79</v>
      </c>
      <c r="B27" s="18" t="s">
        <v>97</v>
      </c>
      <c r="C27" s="6" t="s">
        <v>60</v>
      </c>
      <c r="D27" s="18" t="s">
        <v>64</v>
      </c>
      <c r="E27" s="6" t="s">
        <v>20</v>
      </c>
      <c r="F27" s="6" t="s">
        <v>27</v>
      </c>
      <c r="G27" s="6" t="s">
        <v>69</v>
      </c>
      <c r="H27" s="6" t="s">
        <v>98</v>
      </c>
      <c r="I27" s="11" t="s">
        <v>99</v>
      </c>
      <c r="J27" s="7">
        <v>44967</v>
      </c>
      <c r="K27" s="8">
        <v>0.35416666666666669</v>
      </c>
      <c r="L27" s="12">
        <v>44967</v>
      </c>
      <c r="M27" s="8">
        <v>0.625</v>
      </c>
      <c r="N27" s="6">
        <v>0.5</v>
      </c>
      <c r="O27" s="14">
        <v>50</v>
      </c>
      <c r="P27" s="13">
        <f>Tabela3[[#This Row],[Quant]]*Tabela3[[#This Row],[Unit.]]</f>
        <v>25</v>
      </c>
      <c r="Q27" s="12">
        <v>44981</v>
      </c>
    </row>
    <row r="28" spans="1:17" ht="23.25" customHeight="1">
      <c r="A28" s="6" t="s">
        <v>71</v>
      </c>
      <c r="B28" s="18" t="s">
        <v>40</v>
      </c>
      <c r="C28" s="6" t="s">
        <v>41</v>
      </c>
      <c r="D28" s="18" t="s">
        <v>92</v>
      </c>
      <c r="E28" s="6" t="s">
        <v>23</v>
      </c>
      <c r="F28" s="6" t="s">
        <v>27</v>
      </c>
      <c r="G28" s="6" t="s">
        <v>28</v>
      </c>
      <c r="H28" s="6" t="s">
        <v>95</v>
      </c>
      <c r="I28" s="11" t="s">
        <v>93</v>
      </c>
      <c r="J28" s="7">
        <v>44950</v>
      </c>
      <c r="K28" s="8">
        <v>0.23263888888888887</v>
      </c>
      <c r="L28" s="12">
        <v>44951</v>
      </c>
      <c r="M28" s="8">
        <v>5.5555555555555552E-2</v>
      </c>
      <c r="N28" s="6">
        <v>1</v>
      </c>
      <c r="O28" s="14">
        <v>800</v>
      </c>
      <c r="P28" s="13">
        <f>Tabela3[[#This Row],[Quant]]*Tabela3[[#This Row],[Unit.]]</f>
        <v>800</v>
      </c>
      <c r="Q28" s="12">
        <v>44981</v>
      </c>
    </row>
    <row r="29" spans="1:17" ht="23.25" customHeight="1">
      <c r="A29" s="6" t="s">
        <v>71</v>
      </c>
      <c r="B29" s="18" t="s">
        <v>40</v>
      </c>
      <c r="C29" s="6" t="s">
        <v>41</v>
      </c>
      <c r="D29" s="18" t="s">
        <v>92</v>
      </c>
      <c r="E29" s="6" t="s">
        <v>23</v>
      </c>
      <c r="F29" s="6" t="s">
        <v>27</v>
      </c>
      <c r="G29" s="6" t="s">
        <v>28</v>
      </c>
      <c r="H29" s="6" t="s">
        <v>94</v>
      </c>
      <c r="I29" s="11" t="s">
        <v>96</v>
      </c>
      <c r="J29" s="7">
        <v>44951</v>
      </c>
      <c r="K29" s="8">
        <v>0.23263888888888887</v>
      </c>
      <c r="L29" s="12">
        <v>44953</v>
      </c>
      <c r="M29" s="8">
        <v>5.5555555555555552E-2</v>
      </c>
      <c r="N29" s="6">
        <v>2</v>
      </c>
      <c r="O29" s="14">
        <v>1280</v>
      </c>
      <c r="P29" s="13">
        <f>Tabela3[[#This Row],[Quant]]*Tabela3[[#This Row],[Unit.]]</f>
        <v>2560</v>
      </c>
      <c r="Q29" s="12">
        <v>44981</v>
      </c>
    </row>
    <row r="30" spans="1:17" ht="23.25" customHeight="1">
      <c r="A30" s="6" t="s">
        <v>77</v>
      </c>
      <c r="B30" s="18" t="s">
        <v>82</v>
      </c>
      <c r="C30" s="15" t="s">
        <v>32</v>
      </c>
      <c r="D30" s="18" t="s">
        <v>33</v>
      </c>
      <c r="E30" s="6" t="s">
        <v>78</v>
      </c>
      <c r="F30" s="6" t="s">
        <v>35</v>
      </c>
      <c r="G30" s="6" t="s">
        <v>69</v>
      </c>
      <c r="H30" s="6" t="s">
        <v>75</v>
      </c>
      <c r="I30" s="11" t="s">
        <v>70</v>
      </c>
      <c r="J30" s="7">
        <v>44966</v>
      </c>
      <c r="K30" s="8">
        <v>0.72916666666666663</v>
      </c>
      <c r="L30" s="10">
        <v>44966</v>
      </c>
      <c r="M30" s="8">
        <v>0</v>
      </c>
      <c r="N30" s="6">
        <v>0.5</v>
      </c>
      <c r="O30" s="9">
        <v>60</v>
      </c>
      <c r="P30" s="13">
        <f>Tabela3[[#This Row],[Quant]]*Tabela3[[#This Row],[Unit.]]</f>
        <v>30</v>
      </c>
      <c r="Q30" s="12">
        <v>44972</v>
      </c>
    </row>
    <row r="31" spans="1:17" ht="23.25" customHeight="1">
      <c r="A31" s="6" t="s">
        <v>77</v>
      </c>
      <c r="B31" s="18" t="s">
        <v>82</v>
      </c>
      <c r="C31" s="15" t="s">
        <v>32</v>
      </c>
      <c r="D31" s="18" t="s">
        <v>33</v>
      </c>
      <c r="E31" s="6" t="s">
        <v>78</v>
      </c>
      <c r="F31" s="6" t="s">
        <v>35</v>
      </c>
      <c r="G31" s="6" t="s">
        <v>69</v>
      </c>
      <c r="H31" s="6" t="s">
        <v>75</v>
      </c>
      <c r="I31" s="11" t="s">
        <v>70</v>
      </c>
      <c r="J31" s="7">
        <v>44967</v>
      </c>
      <c r="K31" s="8">
        <v>0.35416666666666669</v>
      </c>
      <c r="L31" s="10">
        <v>44967</v>
      </c>
      <c r="M31" s="8">
        <v>0.625</v>
      </c>
      <c r="N31" s="6">
        <v>0.5</v>
      </c>
      <c r="O31" s="9">
        <v>60</v>
      </c>
      <c r="P31" s="13">
        <f>Tabela3[[#This Row],[Quant]]*Tabela3[[#This Row],[Unit.]]</f>
        <v>30</v>
      </c>
      <c r="Q31" s="12">
        <v>44972</v>
      </c>
    </row>
    <row r="32" spans="1:17" ht="23.25" customHeight="1">
      <c r="A32" s="6" t="s">
        <v>16</v>
      </c>
      <c r="B32" s="18" t="s">
        <v>82</v>
      </c>
      <c r="C32" s="15" t="s">
        <v>32</v>
      </c>
      <c r="D32" s="18" t="s">
        <v>33</v>
      </c>
      <c r="E32" s="6" t="s">
        <v>78</v>
      </c>
      <c r="F32" s="6" t="s">
        <v>35</v>
      </c>
      <c r="G32" s="6" t="s">
        <v>28</v>
      </c>
      <c r="H32" s="6" t="s">
        <v>42</v>
      </c>
      <c r="I32" s="11" t="s">
        <v>70</v>
      </c>
      <c r="J32" s="7">
        <v>44951</v>
      </c>
      <c r="K32" s="8">
        <v>0.23263888888888887</v>
      </c>
      <c r="L32" s="10">
        <v>44954</v>
      </c>
      <c r="M32" s="8">
        <v>5.5555555555555552E-2</v>
      </c>
      <c r="N32" s="6">
        <v>0</v>
      </c>
      <c r="O32" s="14">
        <v>2200</v>
      </c>
      <c r="P32" s="13">
        <v>2200</v>
      </c>
      <c r="Q32" s="12">
        <v>44966</v>
      </c>
    </row>
    <row r="33" spans="1:17" ht="23.25" customHeight="1">
      <c r="A33" s="6" t="s">
        <v>31</v>
      </c>
      <c r="B33" s="18" t="s">
        <v>101</v>
      </c>
      <c r="C33" s="15">
        <v>11840728841</v>
      </c>
      <c r="D33" s="18" t="s">
        <v>39</v>
      </c>
      <c r="E33" s="6" t="s">
        <v>102</v>
      </c>
      <c r="F33" s="6" t="s">
        <v>103</v>
      </c>
      <c r="G33" s="6" t="s">
        <v>28</v>
      </c>
      <c r="H33" s="6" t="s">
        <v>104</v>
      </c>
      <c r="I33" s="11" t="s">
        <v>105</v>
      </c>
      <c r="J33" s="7">
        <v>44945</v>
      </c>
      <c r="K33" s="8">
        <v>0.79513888888888884</v>
      </c>
      <c r="L33" s="10">
        <v>44947</v>
      </c>
      <c r="M33" s="8">
        <v>0.39583333333333331</v>
      </c>
      <c r="N33" s="6">
        <v>2</v>
      </c>
      <c r="O33" s="14">
        <v>1280</v>
      </c>
      <c r="P33" s="13">
        <f>Tabela3[[#This Row],[Quant]]*Tabela3[[#This Row],[Unit.]]</f>
        <v>2560</v>
      </c>
      <c r="Q33" s="12">
        <v>44966</v>
      </c>
    </row>
    <row r="34" spans="1:17" ht="23.25" customHeight="1">
      <c r="A34" s="6" t="s">
        <v>31</v>
      </c>
      <c r="B34" s="18" t="s">
        <v>24</v>
      </c>
      <c r="C34" s="15" t="s">
        <v>25</v>
      </c>
      <c r="D34" s="18" t="s">
        <v>106</v>
      </c>
      <c r="E34" s="6" t="s">
        <v>26</v>
      </c>
      <c r="F34" s="6" t="s">
        <v>103</v>
      </c>
      <c r="G34" s="6" t="s">
        <v>28</v>
      </c>
      <c r="H34" s="6" t="s">
        <v>104</v>
      </c>
      <c r="I34" s="11" t="s">
        <v>107</v>
      </c>
      <c r="J34" s="7">
        <v>44944</v>
      </c>
      <c r="K34" s="8">
        <v>0.79513888888888884</v>
      </c>
      <c r="L34" s="10">
        <v>44947</v>
      </c>
      <c r="M34" s="8">
        <v>0.39583333333333331</v>
      </c>
      <c r="N34" s="6">
        <v>0</v>
      </c>
      <c r="O34" s="13">
        <v>3360</v>
      </c>
      <c r="P34" s="13">
        <v>3360</v>
      </c>
      <c r="Q34" s="12">
        <v>44966</v>
      </c>
    </row>
    <row r="35" spans="1:17" ht="23.25" customHeight="1">
      <c r="A35" s="6" t="s">
        <v>100</v>
      </c>
      <c r="B35" s="18" t="s">
        <v>108</v>
      </c>
      <c r="C35" s="15">
        <v>45006776587</v>
      </c>
      <c r="D35" s="18" t="s">
        <v>109</v>
      </c>
      <c r="E35" s="6" t="s">
        <v>20</v>
      </c>
      <c r="F35" s="6" t="s">
        <v>103</v>
      </c>
      <c r="G35" s="6" t="s">
        <v>28</v>
      </c>
      <c r="H35" s="6" t="s">
        <v>95</v>
      </c>
      <c r="I35" s="11" t="s">
        <v>110</v>
      </c>
      <c r="J35" s="7">
        <v>44957</v>
      </c>
      <c r="K35" s="8">
        <v>0.23263888888888887</v>
      </c>
      <c r="L35" s="10">
        <v>44961</v>
      </c>
      <c r="M35" s="8">
        <v>4.1666666666666664E-2</v>
      </c>
      <c r="N35" s="6">
        <v>3.5</v>
      </c>
      <c r="O35" s="9">
        <v>600</v>
      </c>
      <c r="P35" s="13">
        <v>2100</v>
      </c>
      <c r="Q35" s="12">
        <v>44970</v>
      </c>
    </row>
    <row r="36" spans="1:17">
      <c r="A36" s="19"/>
      <c r="B36" s="20"/>
      <c r="C36" s="21"/>
      <c r="D36" s="20"/>
      <c r="E36" s="22"/>
      <c r="F36" s="22"/>
      <c r="G36" s="22"/>
      <c r="H36" s="22"/>
      <c r="I36" s="23"/>
      <c r="J36" s="24"/>
      <c r="K36" s="25"/>
      <c r="L36" s="26"/>
      <c r="M36" s="22"/>
      <c r="N36" s="22"/>
      <c r="O36" s="27"/>
      <c r="P36" s="28"/>
      <c r="Q36" s="23"/>
    </row>
    <row r="37" spans="1:17" ht="15.75" thickBot="1">
      <c r="A37" s="16"/>
      <c r="B37" s="17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 t="s">
        <v>76</v>
      </c>
      <c r="N37" s="17"/>
      <c r="O37" s="30">
        <f>SUBTOTAL(9,P8:P36)</f>
        <v>20105</v>
      </c>
      <c r="P37" s="30"/>
      <c r="Q37" s="17"/>
    </row>
    <row r="38" spans="1:17" ht="15.75" thickTop="1"/>
  </sheetData>
  <mergeCells count="2">
    <mergeCell ref="O37:P37"/>
    <mergeCell ref="A5:Q5"/>
  </mergeCells>
  <phoneticPr fontId="5" type="noConversion"/>
  <printOptions horizontalCentered="1"/>
  <pageMargins left="7.874015748031496E-2" right="7.874015748031496E-2" top="0.39370078740157483" bottom="0.39370078740157483" header="0.31496062992125984" footer="0.31496062992125984"/>
  <pageSetup paperSize="9" scale="54" orientation="landscape" verticalDpi="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revision>4</cp:revision>
  <cp:lastPrinted>2023-03-21T19:34:07Z</cp:lastPrinted>
  <dcterms:created xsi:type="dcterms:W3CDTF">2015-01-13T14:11:29Z</dcterms:created>
  <dcterms:modified xsi:type="dcterms:W3CDTF">2023-03-21T19:34:09Z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