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C.HUMANOS ANO 2025 EM USO\PORTAL DA TRANSPARENCIA - FOLHA EMSETUR - 2025\Outubro 2025\"/>
    </mc:Choice>
  </mc:AlternateContent>
  <bookViews>
    <workbookView xWindow="0" yWindow="0" windowWidth="20490" windowHeight="7755"/>
  </bookViews>
  <sheets>
    <sheet name="EMSETUR CARGOS COM VALORES-2025" sheetId="6" r:id="rId1"/>
  </sheets>
  <definedNames>
    <definedName name="_xlnm.Print_Area" localSheetId="0">'EMSETUR CARGOS COM VALORES-2025'!$A$1:$H$36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2" i="6" l="1"/>
  <c r="H31" i="6"/>
  <c r="H29" i="6"/>
  <c r="H28" i="6"/>
  <c r="H36" i="6" l="1"/>
  <c r="D36" i="6" l="1"/>
  <c r="H34" i="6" l="1"/>
  <c r="H14" i="6"/>
  <c r="H13" i="6"/>
  <c r="H12" i="6"/>
  <c r="H11" i="6"/>
  <c r="E36" i="6" l="1"/>
  <c r="H20" i="6" l="1"/>
  <c r="E20" i="6" l="1"/>
  <c r="D20" i="6"/>
  <c r="F36" i="6" l="1"/>
  <c r="G36" i="6" l="1"/>
</calcChain>
</file>

<file path=xl/sharedStrings.xml><?xml version="1.0" encoding="utf-8"?>
<sst xmlns="http://schemas.openxmlformats.org/spreadsheetml/2006/main" count="92" uniqueCount="41">
  <si>
    <t>FOLHA 01</t>
  </si>
  <si>
    <t>ESTRUTURA DE  CARGOS E QUADRO REMUNERATÓRIO</t>
  </si>
  <si>
    <t>SÍMBOLO</t>
  </si>
  <si>
    <t>NOMENCLATURA</t>
  </si>
  <si>
    <t>TIPO</t>
  </si>
  <si>
    <t>PREENCHIDOS</t>
  </si>
  <si>
    <t>COM VINCULO</t>
  </si>
  <si>
    <t>VAGOS</t>
  </si>
  <si>
    <t>Dos preenchidos 
existem cedidos para outro órgão</t>
  </si>
  <si>
    <t>bruto com vinculo</t>
  </si>
  <si>
    <t>TOTAL DE CARGOS</t>
  </si>
  <si>
    <t>EMPRESA SERGIPANA DE TURISMO S/A  - EMSETUR</t>
  </si>
  <si>
    <t>Efetivo</t>
  </si>
  <si>
    <t>Auxiliar de Serviços Gerais</t>
  </si>
  <si>
    <t>1-16</t>
  </si>
  <si>
    <t>2-16</t>
  </si>
  <si>
    <t>Auxiliar de Pesquisa</t>
  </si>
  <si>
    <t>Recepcionista</t>
  </si>
  <si>
    <t>Auxiliar de Escritório</t>
  </si>
  <si>
    <t>3-16</t>
  </si>
  <si>
    <t>Escriturário</t>
  </si>
  <si>
    <t>4-16</t>
  </si>
  <si>
    <t>Telefonista</t>
  </si>
  <si>
    <t>5-16</t>
  </si>
  <si>
    <t>Assistente Técnico</t>
  </si>
  <si>
    <t>Arquiteto</t>
  </si>
  <si>
    <t xml:space="preserve">Assessor Especial </t>
  </si>
  <si>
    <t>Livre Investidura</t>
  </si>
  <si>
    <t>0</t>
  </si>
  <si>
    <t>Estagiários</t>
  </si>
  <si>
    <t>Estagios</t>
  </si>
  <si>
    <t>Diretor do Dept. Administração e Finanças</t>
  </si>
  <si>
    <t>Auxiliar de Restauração</t>
  </si>
  <si>
    <t>Aprendiz</t>
  </si>
  <si>
    <t>Jovem Aprendiz</t>
  </si>
  <si>
    <t>CCE-23</t>
  </si>
  <si>
    <t>CCE-22</t>
  </si>
  <si>
    <t>CCE</t>
  </si>
  <si>
    <t>Diretor de Operações</t>
  </si>
  <si>
    <t xml:space="preserve">Diretor Presidente 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</si>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</sst>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&quot;\ * #,##0.00_-;\-&quot;R$&quot;\ * #,##0.00_-;_-&quot;R$&quot;\ * &quot;-&quot;??_-;_-@_-"/>
    <numFmt numFmtId="165" formatCode="&quot;R$&quot;#,##0.00"/>
    <numFmt numFmtId="166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8" tint="0.39997558519241921"/>
        <bgColor indexed="3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9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2" borderId="1" xfId="1" applyFont="1" applyFill="1" applyBorder="1" applyAlignment="1">
      <alignment horizontal="center" shrinkToFit="1"/>
    </xf>
    <xf numFmtId="1" fontId="4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5" fontId="0" fillId="0" borderId="3" xfId="0" applyNumberFormat="1" applyBorder="1" applyAlignment="1">
      <alignment horizontal="left"/>
    </xf>
    <xf numFmtId="165" fontId="0" fillId="0" borderId="0" xfId="0" applyNumberFormat="1" applyBorder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5" xfId="0" applyBorder="1" applyAlignment="1">
      <alignment horizontal="right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shrinkToFit="1"/>
    </xf>
    <xf numFmtId="1" fontId="4" fillId="4" borderId="1" xfId="0" applyNumberFormat="1" applyFont="1" applyFill="1" applyBorder="1" applyAlignment="1">
      <alignment horizontal="center" vertical="center" wrapText="1"/>
    </xf>
    <xf numFmtId="14" fontId="0" fillId="0" borderId="6" xfId="0" applyNumberFormat="1" applyBorder="1" applyAlignment="1">
      <alignment horizontal="left"/>
    </xf>
    <xf numFmtId="0" fontId="0" fillId="0" borderId="0" xfId="0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shrinkToFit="1"/>
    </xf>
    <xf numFmtId="0" fontId="0" fillId="0" borderId="0" xfId="0" applyFill="1"/>
    <xf numFmtId="0" fontId="0" fillId="0" borderId="0" xfId="0" applyAlignment="1">
      <alignment horizontal="left"/>
    </xf>
    <xf numFmtId="166" fontId="0" fillId="0" borderId="1" xfId="0" applyNumberFormat="1" applyBorder="1"/>
    <xf numFmtId="164" fontId="4" fillId="5" borderId="1" xfId="2" applyFont="1" applyFill="1" applyBorder="1" applyAlignment="1">
      <alignment horizontal="center" shrinkToFit="1"/>
    </xf>
    <xf numFmtId="164" fontId="4" fillId="0" borderId="1" xfId="2" applyFont="1" applyFill="1" applyBorder="1" applyAlignment="1">
      <alignment shrinkToFit="1"/>
    </xf>
    <xf numFmtId="164" fontId="4" fillId="4" borderId="1" xfId="2" applyFont="1" applyFill="1" applyBorder="1" applyAlignment="1">
      <alignment horizontal="center" vertical="center" wrapText="1"/>
    </xf>
    <xf numFmtId="166" fontId="0" fillId="0" borderId="1" xfId="0" applyNumberFormat="1" applyFill="1" applyBorder="1"/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165" fontId="8" fillId="4" borderId="10" xfId="0" applyNumberFormat="1" applyFont="1" applyFill="1" applyBorder="1" applyAlignment="1">
      <alignment horizontal="center" vertical="center" wrapText="1"/>
    </xf>
    <xf numFmtId="165" fontId="8" fillId="4" borderId="11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0</xdr:row>
          <xdr:rowOff>66675</xdr:rowOff>
        </xdr:from>
        <xdr:to>
          <xdr:col>3</xdr:col>
          <xdr:colOff>952500</xdr:colOff>
          <xdr:row>4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6"/>
  <sheetViews>
    <sheetView tabSelected="1" topLeftCell="A18" zoomScaleNormal="100" workbookViewId="0">
      <selection activeCell="G20" sqref="G20"/>
    </sheetView>
  </sheetViews>
  <sheetFormatPr defaultRowHeight="15" x14ac:dyDescent="0.25"/>
  <cols>
    <col min="1" max="1" width="14.5703125" style="2" customWidth="1"/>
    <col min="2" max="2" width="41" style="2" customWidth="1"/>
    <col min="3" max="3" width="17.28515625" style="2" customWidth="1"/>
    <col min="4" max="4" width="15.28515625" style="2" customWidth="1"/>
    <col min="5" max="5" width="21.85546875" style="1" customWidth="1"/>
    <col min="6" max="6" width="10.42578125" style="1" customWidth="1"/>
    <col min="7" max="7" width="14.85546875" style="16" customWidth="1"/>
    <col min="8" max="8" width="17" style="5" customWidth="1"/>
  </cols>
  <sheetData>
    <row r="1" spans="1:8" x14ac:dyDescent="0.25">
      <c r="A1" s="8"/>
      <c r="B1" s="9"/>
      <c r="C1" s="9"/>
      <c r="D1" s="9"/>
      <c r="E1" s="10"/>
      <c r="F1" s="10"/>
      <c r="G1" s="14"/>
      <c r="H1" s="17" t="s">
        <v>0</v>
      </c>
    </row>
    <row r="2" spans="1:8" ht="20.25" x14ac:dyDescent="0.25">
      <c r="A2" s="55"/>
      <c r="B2" s="56"/>
      <c r="C2" s="56"/>
      <c r="D2" s="56"/>
      <c r="E2" s="56"/>
      <c r="F2" s="56"/>
      <c r="G2" s="56"/>
      <c r="H2" s="57"/>
    </row>
    <row r="3" spans="1:8" x14ac:dyDescent="0.25">
      <c r="A3" s="11"/>
      <c r="B3" s="12"/>
      <c r="C3" s="12"/>
      <c r="D3" s="12"/>
      <c r="E3" s="13"/>
      <c r="F3" s="13"/>
      <c r="G3" s="15"/>
      <c r="H3" s="28"/>
    </row>
    <row r="4" spans="1:8" ht="20.25" x14ac:dyDescent="0.25">
      <c r="A4" s="55"/>
      <c r="B4" s="56"/>
      <c r="C4" s="56"/>
      <c r="D4" s="56"/>
      <c r="E4" s="56"/>
      <c r="F4" s="56"/>
      <c r="G4" s="56"/>
      <c r="H4" s="57"/>
    </row>
    <row r="5" spans="1:8" ht="20.25" x14ac:dyDescent="0.25">
      <c r="A5" s="18"/>
      <c r="B5" s="19"/>
      <c r="C5" s="19"/>
      <c r="D5" s="19"/>
      <c r="E5" s="19"/>
      <c r="F5" s="19"/>
      <c r="G5" s="19"/>
      <c r="H5" s="20"/>
    </row>
    <row r="6" spans="1:8" ht="20.25" x14ac:dyDescent="0.25">
      <c r="A6" s="55" t="s">
        <v>11</v>
      </c>
      <c r="B6" s="56"/>
      <c r="C6" s="56"/>
      <c r="D6" s="56"/>
      <c r="E6" s="56"/>
      <c r="F6" s="56"/>
      <c r="G6" s="56"/>
      <c r="H6" s="57"/>
    </row>
    <row r="7" spans="1:8" ht="20.25" x14ac:dyDescent="0.25">
      <c r="A7" s="55" t="s">
        <v>1</v>
      </c>
      <c r="B7" s="56"/>
      <c r="C7" s="56"/>
      <c r="D7" s="56"/>
      <c r="E7" s="56"/>
      <c r="F7" s="56"/>
      <c r="G7" s="56"/>
      <c r="H7" s="57"/>
    </row>
    <row r="8" spans="1:8" ht="15.75" x14ac:dyDescent="0.25">
      <c r="A8" s="58"/>
      <c r="B8" s="59"/>
      <c r="C8" s="59"/>
      <c r="D8" s="59"/>
      <c r="E8" s="59"/>
      <c r="F8" s="59"/>
      <c r="G8" s="59"/>
      <c r="H8" s="60"/>
    </row>
    <row r="9" spans="1:8" ht="15.75" x14ac:dyDescent="0.25">
      <c r="A9" s="49" t="s">
        <v>2</v>
      </c>
      <c r="B9" s="49" t="s">
        <v>3</v>
      </c>
      <c r="C9" s="49" t="s">
        <v>4</v>
      </c>
      <c r="D9" s="49" t="s">
        <v>5</v>
      </c>
      <c r="E9" s="22" t="s">
        <v>5</v>
      </c>
      <c r="F9" s="51" t="s">
        <v>7</v>
      </c>
      <c r="G9" s="53" t="s">
        <v>8</v>
      </c>
      <c r="H9" s="61" t="s">
        <v>9</v>
      </c>
    </row>
    <row r="10" spans="1:8" s="3" customFormat="1" ht="15.75" customHeight="1" x14ac:dyDescent="0.25">
      <c r="A10" s="50"/>
      <c r="B10" s="50"/>
      <c r="C10" s="50"/>
      <c r="D10" s="50"/>
      <c r="E10" s="23" t="s">
        <v>6</v>
      </c>
      <c r="F10" s="52"/>
      <c r="G10" s="54"/>
      <c r="H10" s="62"/>
    </row>
    <row r="11" spans="1:8" ht="15.75" x14ac:dyDescent="0.25">
      <c r="A11" s="24" t="s">
        <v>14</v>
      </c>
      <c r="B11" s="4" t="s">
        <v>13</v>
      </c>
      <c r="C11" s="4" t="s">
        <v>12</v>
      </c>
      <c r="D11" s="4">
        <v>5</v>
      </c>
      <c r="E11" s="6">
        <v>5</v>
      </c>
      <c r="F11" s="6">
        <v>0</v>
      </c>
      <c r="G11" s="6">
        <v>0</v>
      </c>
      <c r="H11" s="35">
        <f>719.34*5</f>
        <v>3596.7000000000003</v>
      </c>
    </row>
    <row r="12" spans="1:8" ht="15.75" x14ac:dyDescent="0.25">
      <c r="A12" s="24" t="s">
        <v>15</v>
      </c>
      <c r="B12" s="4" t="s">
        <v>16</v>
      </c>
      <c r="C12" s="4" t="s">
        <v>12</v>
      </c>
      <c r="D12" s="4">
        <v>2</v>
      </c>
      <c r="E12" s="6">
        <v>2</v>
      </c>
      <c r="F12" s="6">
        <v>0</v>
      </c>
      <c r="G12" s="6">
        <v>0</v>
      </c>
      <c r="H12" s="35">
        <f>896.2*2</f>
        <v>1792.4</v>
      </c>
    </row>
    <row r="13" spans="1:8" ht="15.75" x14ac:dyDescent="0.25">
      <c r="A13" s="24" t="s">
        <v>15</v>
      </c>
      <c r="B13" s="4" t="s">
        <v>17</v>
      </c>
      <c r="C13" s="4" t="s">
        <v>12</v>
      </c>
      <c r="D13" s="4">
        <v>5</v>
      </c>
      <c r="E13" s="6">
        <v>5</v>
      </c>
      <c r="F13" s="6">
        <v>0</v>
      </c>
      <c r="G13" s="6">
        <v>0</v>
      </c>
      <c r="H13" s="35">
        <f>896.2*5</f>
        <v>4481</v>
      </c>
    </row>
    <row r="14" spans="1:8" ht="15.75" x14ac:dyDescent="0.25">
      <c r="A14" s="24" t="s">
        <v>15</v>
      </c>
      <c r="B14" s="4" t="s">
        <v>18</v>
      </c>
      <c r="C14" s="4" t="s">
        <v>12</v>
      </c>
      <c r="D14" s="4">
        <v>3</v>
      </c>
      <c r="E14" s="6">
        <v>3</v>
      </c>
      <c r="F14" s="6">
        <v>0</v>
      </c>
      <c r="G14" s="6">
        <v>0</v>
      </c>
      <c r="H14" s="35">
        <f>896.2*3</f>
        <v>2688.6000000000004</v>
      </c>
    </row>
    <row r="15" spans="1:8" ht="15.75" x14ac:dyDescent="0.25">
      <c r="A15" s="24" t="s">
        <v>19</v>
      </c>
      <c r="B15" s="4" t="s">
        <v>20</v>
      </c>
      <c r="C15" s="4" t="s">
        <v>12</v>
      </c>
      <c r="D15" s="4">
        <v>1</v>
      </c>
      <c r="E15" s="6">
        <v>1</v>
      </c>
      <c r="F15" s="6">
        <v>0</v>
      </c>
      <c r="G15" s="6">
        <v>1</v>
      </c>
      <c r="H15" s="35">
        <v>1343.1</v>
      </c>
    </row>
    <row r="16" spans="1:8" s="33" customFormat="1" ht="15.75" x14ac:dyDescent="0.25">
      <c r="A16" s="30" t="s">
        <v>21</v>
      </c>
      <c r="B16" s="31" t="s">
        <v>32</v>
      </c>
      <c r="C16" s="31" t="s">
        <v>12</v>
      </c>
      <c r="D16" s="31">
        <v>1</v>
      </c>
      <c r="E16" s="32">
        <v>1</v>
      </c>
      <c r="F16" s="32">
        <v>0</v>
      </c>
      <c r="G16" s="32">
        <v>1</v>
      </c>
      <c r="H16" s="39">
        <v>1522.07</v>
      </c>
    </row>
    <row r="17" spans="1:11" ht="15.75" x14ac:dyDescent="0.25">
      <c r="A17" s="24" t="s">
        <v>21</v>
      </c>
      <c r="B17" s="4" t="s">
        <v>22</v>
      </c>
      <c r="C17" s="4" t="s">
        <v>12</v>
      </c>
      <c r="D17" s="4">
        <v>0</v>
      </c>
      <c r="E17" s="6">
        <v>1</v>
      </c>
      <c r="F17" s="6">
        <v>0</v>
      </c>
      <c r="G17" s="6">
        <v>1</v>
      </c>
      <c r="H17" s="35">
        <v>1343.1</v>
      </c>
    </row>
    <row r="18" spans="1:11" s="33" customFormat="1" ht="15.75" x14ac:dyDescent="0.25">
      <c r="A18" s="30" t="s">
        <v>23</v>
      </c>
      <c r="B18" s="31" t="s">
        <v>24</v>
      </c>
      <c r="C18" s="31" t="s">
        <v>12</v>
      </c>
      <c r="D18" s="31">
        <v>1</v>
      </c>
      <c r="E18" s="32">
        <v>1</v>
      </c>
      <c r="F18" s="32">
        <v>0</v>
      </c>
      <c r="G18" s="32">
        <v>1</v>
      </c>
      <c r="H18" s="39">
        <v>1703.3</v>
      </c>
    </row>
    <row r="19" spans="1:11" ht="15.75" x14ac:dyDescent="0.25">
      <c r="A19" s="24" t="s">
        <v>23</v>
      </c>
      <c r="B19" s="4" t="s">
        <v>25</v>
      </c>
      <c r="C19" s="4" t="s">
        <v>12</v>
      </c>
      <c r="D19" s="4">
        <v>1</v>
      </c>
      <c r="E19" s="6">
        <v>1</v>
      </c>
      <c r="F19" s="6">
        <v>0</v>
      </c>
      <c r="G19" s="6">
        <v>0</v>
      </c>
      <c r="H19" s="35">
        <v>2503.91</v>
      </c>
    </row>
    <row r="20" spans="1:11" ht="14.25" customHeight="1" x14ac:dyDescent="0.25">
      <c r="A20" s="46" t="s">
        <v>10</v>
      </c>
      <c r="B20" s="47"/>
      <c r="C20" s="48"/>
      <c r="D20" s="21">
        <f>SUM(D11:D19)</f>
        <v>19</v>
      </c>
      <c r="E20" s="26">
        <f>SUM(E11:E19)</f>
        <v>20</v>
      </c>
      <c r="F20" s="26">
        <v>0</v>
      </c>
      <c r="G20" s="26">
        <v>3</v>
      </c>
      <c r="H20" s="36">
        <f>SUM(H11:H19)</f>
        <v>20974.18</v>
      </c>
    </row>
    <row r="21" spans="1:11" ht="15.75" customHeight="1" x14ac:dyDescent="0.25">
      <c r="A21" s="43"/>
      <c r="B21" s="44"/>
      <c r="C21" s="44"/>
      <c r="D21" s="44"/>
      <c r="E21" s="44"/>
      <c r="F21" s="44"/>
      <c r="G21" s="44"/>
      <c r="H21" s="45"/>
    </row>
    <row r="22" spans="1:11" ht="15.75" customHeight="1" x14ac:dyDescent="0.25">
      <c r="A22" s="49" t="s">
        <v>2</v>
      </c>
      <c r="B22" s="49" t="s">
        <v>3</v>
      </c>
      <c r="C22" s="49" t="s">
        <v>4</v>
      </c>
      <c r="D22" s="49" t="s">
        <v>5</v>
      </c>
      <c r="E22" s="22" t="s">
        <v>5</v>
      </c>
      <c r="F22" s="51" t="s">
        <v>7</v>
      </c>
      <c r="G22" s="53" t="s">
        <v>8</v>
      </c>
      <c r="H22" s="61"/>
    </row>
    <row r="23" spans="1:11" ht="14.25" customHeight="1" x14ac:dyDescent="0.25">
      <c r="A23" s="50"/>
      <c r="B23" s="50"/>
      <c r="C23" s="50"/>
      <c r="D23" s="50"/>
      <c r="E23" s="23" t="s">
        <v>6</v>
      </c>
      <c r="F23" s="52"/>
      <c r="G23" s="54"/>
      <c r="H23" s="62"/>
    </row>
    <row r="24" spans="1:11" ht="15.75" x14ac:dyDescent="0.25">
      <c r="A24" s="6" t="s">
        <v>35</v>
      </c>
      <c r="B24" s="7" t="s">
        <v>39</v>
      </c>
      <c r="C24" s="7" t="s">
        <v>37</v>
      </c>
      <c r="D24" s="7">
        <v>1</v>
      </c>
      <c r="E24" s="7">
        <v>0</v>
      </c>
      <c r="F24" s="7">
        <v>0</v>
      </c>
      <c r="G24" s="7">
        <v>0</v>
      </c>
      <c r="H24" s="37">
        <v>15375</v>
      </c>
    </row>
    <row r="25" spans="1:11" ht="15.75" x14ac:dyDescent="0.25">
      <c r="A25" s="6" t="s">
        <v>36</v>
      </c>
      <c r="B25" s="7" t="s">
        <v>31</v>
      </c>
      <c r="C25" s="7" t="s">
        <v>37</v>
      </c>
      <c r="D25" s="7">
        <v>1</v>
      </c>
      <c r="E25" s="7">
        <v>0</v>
      </c>
      <c r="F25" s="7">
        <v>0</v>
      </c>
      <c r="G25" s="7">
        <v>0</v>
      </c>
      <c r="H25" s="37">
        <v>12289.92</v>
      </c>
    </row>
    <row r="26" spans="1:11" ht="15.75" x14ac:dyDescent="0.25">
      <c r="A26" s="6" t="s">
        <v>36</v>
      </c>
      <c r="B26" s="7" t="s">
        <v>38</v>
      </c>
      <c r="C26" s="7" t="s">
        <v>37</v>
      </c>
      <c r="D26" s="7">
        <v>1</v>
      </c>
      <c r="E26" s="7">
        <v>0</v>
      </c>
      <c r="F26" s="7">
        <v>0</v>
      </c>
      <c r="G26" s="7">
        <v>0</v>
      </c>
      <c r="H26" s="37">
        <v>12289.92</v>
      </c>
    </row>
    <row r="27" spans="1:11" ht="15.75" x14ac:dyDescent="0.25">
      <c r="A27" s="6">
        <v>1</v>
      </c>
      <c r="B27" s="4" t="s">
        <v>26</v>
      </c>
      <c r="C27" s="7" t="s">
        <v>27</v>
      </c>
      <c r="D27" s="7">
        <v>1</v>
      </c>
      <c r="E27" s="7">
        <v>1</v>
      </c>
      <c r="F27" s="7">
        <v>0</v>
      </c>
      <c r="G27" s="7">
        <v>1</v>
      </c>
      <c r="H27" s="37">
        <v>7401.91</v>
      </c>
    </row>
    <row r="28" spans="1:11" ht="15.75" x14ac:dyDescent="0.25">
      <c r="A28" s="4">
        <v>2</v>
      </c>
      <c r="B28" s="4" t="s">
        <v>26</v>
      </c>
      <c r="C28" s="4" t="s">
        <v>27</v>
      </c>
      <c r="D28" s="4">
        <v>4</v>
      </c>
      <c r="E28" s="6">
        <v>1</v>
      </c>
      <c r="F28" s="25" t="s">
        <v>28</v>
      </c>
      <c r="G28" s="25" t="s">
        <v>40</v>
      </c>
      <c r="H28" s="37">
        <f>6158.53*4</f>
        <v>24634.12</v>
      </c>
      <c r="I28" s="1"/>
      <c r="J28" s="1"/>
      <c r="K28" s="1"/>
    </row>
    <row r="29" spans="1:11" ht="15.75" x14ac:dyDescent="0.25">
      <c r="A29" s="4">
        <v>3</v>
      </c>
      <c r="B29" s="4" t="s">
        <v>26</v>
      </c>
      <c r="C29" s="4" t="s">
        <v>27</v>
      </c>
      <c r="D29" s="4">
        <v>5</v>
      </c>
      <c r="E29" s="6">
        <v>0</v>
      </c>
      <c r="F29" s="25" t="s">
        <v>28</v>
      </c>
      <c r="G29" s="25" t="s">
        <v>28</v>
      </c>
      <c r="H29" s="37">
        <f>4520.25*5</f>
        <v>22601.25</v>
      </c>
      <c r="I29" s="41"/>
      <c r="J29" s="42"/>
      <c r="K29" s="42"/>
    </row>
    <row r="30" spans="1:11" ht="15.75" x14ac:dyDescent="0.25">
      <c r="A30" s="4">
        <v>4</v>
      </c>
      <c r="B30" s="4" t="s">
        <v>26</v>
      </c>
      <c r="C30" s="4" t="s">
        <v>27</v>
      </c>
      <c r="D30" s="4">
        <v>1</v>
      </c>
      <c r="E30" s="6">
        <v>0</v>
      </c>
      <c r="F30" s="25" t="s">
        <v>28</v>
      </c>
      <c r="G30" s="25" t="s">
        <v>28</v>
      </c>
      <c r="H30" s="37">
        <v>3418.66</v>
      </c>
      <c r="I30" s="13"/>
      <c r="J30" s="29"/>
      <c r="K30" s="29"/>
    </row>
    <row r="31" spans="1:11" ht="15.75" x14ac:dyDescent="0.25">
      <c r="A31" s="4">
        <v>5</v>
      </c>
      <c r="B31" s="4" t="s">
        <v>26</v>
      </c>
      <c r="C31" s="4" t="s">
        <v>27</v>
      </c>
      <c r="D31" s="4">
        <v>2</v>
      </c>
      <c r="E31" s="6">
        <v>0</v>
      </c>
      <c r="F31" s="25" t="s">
        <v>28</v>
      </c>
      <c r="G31" s="25" t="s">
        <v>28</v>
      </c>
      <c r="H31" s="37">
        <f>2637.07*2</f>
        <v>5274.14</v>
      </c>
      <c r="I31" s="40"/>
      <c r="J31" s="34"/>
      <c r="K31" s="34"/>
    </row>
    <row r="32" spans="1:11" ht="15.75" x14ac:dyDescent="0.25">
      <c r="A32" s="4">
        <v>6</v>
      </c>
      <c r="B32" s="4" t="s">
        <v>26</v>
      </c>
      <c r="C32" s="4" t="s">
        <v>27</v>
      </c>
      <c r="D32" s="4">
        <v>4</v>
      </c>
      <c r="E32" s="6">
        <v>0</v>
      </c>
      <c r="F32" s="25" t="s">
        <v>28</v>
      </c>
      <c r="G32" s="25" t="s">
        <v>28</v>
      </c>
      <c r="H32" s="37">
        <f>1784.25*4</f>
        <v>7137</v>
      </c>
      <c r="I32" s="40"/>
      <c r="J32" s="34"/>
      <c r="K32" s="34"/>
    </row>
    <row r="33" spans="1:11" ht="15.75" x14ac:dyDescent="0.25">
      <c r="A33" s="4">
        <v>7</v>
      </c>
      <c r="B33" s="4" t="s">
        <v>26</v>
      </c>
      <c r="C33" s="4" t="s">
        <v>27</v>
      </c>
      <c r="D33" s="4">
        <v>1</v>
      </c>
      <c r="E33" s="6">
        <v>0</v>
      </c>
      <c r="F33" s="25" t="s">
        <v>28</v>
      </c>
      <c r="G33" s="25" t="s">
        <v>28</v>
      </c>
      <c r="H33" s="37">
        <v>2260.12</v>
      </c>
      <c r="I33" s="40"/>
      <c r="J33" s="34"/>
      <c r="K33" s="34"/>
    </row>
    <row r="34" spans="1:11" ht="15.75" x14ac:dyDescent="0.25">
      <c r="A34" s="4">
        <v>1</v>
      </c>
      <c r="B34" s="4" t="s">
        <v>34</v>
      </c>
      <c r="C34" s="4" t="s">
        <v>33</v>
      </c>
      <c r="D34" s="4">
        <v>4</v>
      </c>
      <c r="E34" s="6">
        <v>0</v>
      </c>
      <c r="F34" s="25" t="s">
        <v>28</v>
      </c>
      <c r="G34" s="25" t="s">
        <v>28</v>
      </c>
      <c r="H34" s="37">
        <f>713*4</f>
        <v>2852</v>
      </c>
      <c r="I34" s="13"/>
      <c r="J34" s="34"/>
      <c r="K34" s="34"/>
    </row>
    <row r="35" spans="1:11" ht="15.75" x14ac:dyDescent="0.25">
      <c r="A35" s="6">
        <v>2</v>
      </c>
      <c r="B35" s="7" t="s">
        <v>29</v>
      </c>
      <c r="C35" s="7" t="s">
        <v>30</v>
      </c>
      <c r="D35" s="7">
        <v>4</v>
      </c>
      <c r="E35" s="6">
        <v>0</v>
      </c>
      <c r="F35" s="25" t="s">
        <v>28</v>
      </c>
      <c r="G35" s="25" t="s">
        <v>28</v>
      </c>
      <c r="H35" s="37">
        <v>2400</v>
      </c>
    </row>
    <row r="36" spans="1:11" ht="15.75" x14ac:dyDescent="0.25">
      <c r="A36" s="46" t="s">
        <v>10</v>
      </c>
      <c r="B36" s="47"/>
      <c r="C36" s="48"/>
      <c r="D36" s="27">
        <f>SUM(D24:D35)</f>
        <v>29</v>
      </c>
      <c r="E36" s="27">
        <f>SUM(E24:E35)</f>
        <v>2</v>
      </c>
      <c r="F36" s="27">
        <f>SUM(F24:F35)</f>
        <v>0</v>
      </c>
      <c r="G36" s="27">
        <f>SUM(G24:G35)</f>
        <v>1</v>
      </c>
      <c r="H36" s="38">
        <f>SUM(H24:H35)</f>
        <v>117934.04</v>
      </c>
    </row>
  </sheetData>
  <sortState ref="A8:G38">
    <sortCondition ref="E8:E38"/>
  </sortState>
  <mergeCells count="23">
    <mergeCell ref="G9:G10"/>
    <mergeCell ref="H9:H10"/>
    <mergeCell ref="A20:C20"/>
    <mergeCell ref="A22:A23"/>
    <mergeCell ref="H22:H23"/>
    <mergeCell ref="A9:A10"/>
    <mergeCell ref="B9:B10"/>
    <mergeCell ref="C9:C10"/>
    <mergeCell ref="F9:F10"/>
    <mergeCell ref="D9:D10"/>
    <mergeCell ref="A2:H2"/>
    <mergeCell ref="A4:H4"/>
    <mergeCell ref="A8:H8"/>
    <mergeCell ref="A6:H6"/>
    <mergeCell ref="A7:H7"/>
    <mergeCell ref="I29:K29"/>
    <mergeCell ref="A21:H21"/>
    <mergeCell ref="A36:C36"/>
    <mergeCell ref="B22:B23"/>
    <mergeCell ref="C22:C23"/>
    <mergeCell ref="D22:D23"/>
    <mergeCell ref="F22:F23"/>
    <mergeCell ref="G22:G23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2</xdr:col>
                <xdr:colOff>152400</xdr:colOff>
                <xdr:row>0</xdr:row>
                <xdr:rowOff>66675</xdr:rowOff>
              </from>
              <to>
                <xdr:col>3</xdr:col>
                <xdr:colOff>952500</xdr:colOff>
                <xdr:row>4</xdr:row>
                <xdr:rowOff>47625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EMSETUR CARGOS COM VALORES-2025</vt:lpstr>
      <vt:lpstr>'EMSETUR CARGOS COM VALORES-2025'!Area_de_impressao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de Oliveira Santos Silva</dc:creator>
  <cp:lastModifiedBy>RH EMSETUR</cp:lastModifiedBy>
  <cp:lastPrinted>2019-10-01T16:01:06Z</cp:lastPrinted>
  <dcterms:created xsi:type="dcterms:W3CDTF">2015-01-08T16:09:12Z</dcterms:created>
  <dcterms:modified xsi:type="dcterms:W3CDTF">2025-11-05T12:14:28Z</dcterms:modified>
</cp:coreProperties>
</file>