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Financeiro - SETUR\Documents\USCI\SITE SETUR\Receitas\COTAS 2025\"/>
    </mc:Choice>
  </mc:AlternateContent>
  <xr:revisionPtr revIDLastSave="0" documentId="8_{0B3AB425-7970-46FE-BF41-E69B8D76A981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1" l="1"/>
  <c r="G73" i="1"/>
  <c r="G72" i="1"/>
  <c r="G71" i="1"/>
  <c r="G70" i="1"/>
  <c r="G69" i="1"/>
  <c r="G68" i="1"/>
  <c r="F64" i="1"/>
  <c r="G74" i="1" l="1"/>
  <c r="G52" i="1"/>
  <c r="G62" i="1" s="1"/>
  <c r="G51" i="1"/>
  <c r="G61" i="1" s="1"/>
  <c r="F54" i="1"/>
  <c r="F44" i="1" l="1"/>
  <c r="F36" i="1" l="1"/>
  <c r="F28" i="1" l="1"/>
  <c r="F20" i="1" l="1"/>
  <c r="G8" i="1" l="1"/>
  <c r="G16" i="1" s="1"/>
  <c r="G9" i="1"/>
  <c r="G17" i="1" s="1"/>
  <c r="G25" i="1" s="1"/>
  <c r="G33" i="1" s="1"/>
  <c r="G41" i="1" s="1"/>
  <c r="G49" i="1" s="1"/>
  <c r="G59" i="1" s="1"/>
  <c r="G10" i="1"/>
  <c r="G18" i="1" s="1"/>
  <c r="G26" i="1" s="1"/>
  <c r="G34" i="1" s="1"/>
  <c r="G42" i="1" s="1"/>
  <c r="G50" i="1" s="1"/>
  <c r="G60" i="1" s="1"/>
  <c r="G11" i="1"/>
  <c r="G19" i="1" s="1"/>
  <c r="G27" i="1" s="1"/>
  <c r="G35" i="1" s="1"/>
  <c r="G43" i="1" s="1"/>
  <c r="G53" i="1" s="1"/>
  <c r="G63" i="1" s="1"/>
  <c r="G20" i="1" l="1"/>
  <c r="G24" i="1"/>
  <c r="F12" i="1"/>
  <c r="G32" i="1" l="1"/>
  <c r="G28" i="1"/>
  <c r="G12" i="1"/>
  <c r="G40" i="1" l="1"/>
  <c r="G36" i="1"/>
  <c r="G48" i="1" l="1"/>
  <c r="G44" i="1"/>
  <c r="G58" i="1" l="1"/>
  <c r="G64" i="1" s="1"/>
  <c r="G54" i="1"/>
</calcChain>
</file>

<file path=xl/sharedStrings.xml><?xml version="1.0" encoding="utf-8"?>
<sst xmlns="http://schemas.openxmlformats.org/spreadsheetml/2006/main" count="160" uniqueCount="33">
  <si>
    <t>GOVERNO DE SERGIPE</t>
  </si>
  <si>
    <t>SECRETARIA DE ESTADO DO TURISMO - SETUR - UG 331011</t>
  </si>
  <si>
    <t>DEMONSTRATIVO DAS COTAS RECEBIDAS DO ÓRGÃO CENTRAL</t>
  </si>
  <si>
    <t>JANEIRO</t>
  </si>
  <si>
    <t>CÓDIGO</t>
  </si>
  <si>
    <t>ESPECIFICAÇÃO</t>
  </si>
  <si>
    <t>PREVISÃO INICIAL</t>
  </si>
  <si>
    <t>ATUALIZAÇÕES</t>
  </si>
  <si>
    <t>PREVISÃO ATUALIZADA</t>
  </si>
  <si>
    <t>COTAS RECEBIDAS NO EXERCÍCIO</t>
  </si>
  <si>
    <t>NO PERÍODO</t>
  </si>
  <si>
    <t>ATÉ O PERÍODO</t>
  </si>
  <si>
    <t>4.4.5.1.1.00.00</t>
  </si>
  <si>
    <t>REMUNERAÇÃO DE DEPÓSITOS BANCÁRIOS - CONSOLIDAÇÃO</t>
  </si>
  <si>
    <t>4.5.1.1.2.01.00</t>
  </si>
  <si>
    <t>COTA RECEBIDA DO ÓRGÃO CENTRAL - TESOURO</t>
  </si>
  <si>
    <t>4.5.1.1.2.02.00</t>
  </si>
  <si>
    <t>REPASSE RECEBIDO</t>
  </si>
  <si>
    <t>TOTAL</t>
  </si>
  <si>
    <t>4.9.9.9.1.00.00</t>
  </si>
  <si>
    <t>VARIAÇÕES PATRIMONIAIS AUMENTATIVAS DECORRENTES DE FATOS GERADORES DIVERSOS - CONSOLIDAÇÃO</t>
  </si>
  <si>
    <t>ANO 2025</t>
  </si>
  <si>
    <t>FEVEREIRO</t>
  </si>
  <si>
    <t>MARÇO</t>
  </si>
  <si>
    <t>ABRIL</t>
  </si>
  <si>
    <t>MAIO</t>
  </si>
  <si>
    <t>JUNHO</t>
  </si>
  <si>
    <t>4.6.4.1.1.00.00</t>
  </si>
  <si>
    <t>GANHOS COM DESINCORPORAÇÃO DE PASSIVOS - CONSOLIDAÇÃO</t>
  </si>
  <si>
    <t>4.6.4.1.3.00.00</t>
  </si>
  <si>
    <t>GANHOS COM DESINCORPORAÇÃO DE PASSIVOS - INTER OFSS - UNIÃO</t>
  </si>
  <si>
    <t>JULHO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</si>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</sst>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474747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43" fontId="3" fillId="3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3" fontId="5" fillId="0" borderId="1" xfId="1" applyFont="1" applyBorder="1" applyAlignment="1">
      <alignment vertical="center"/>
    </xf>
    <xf numFmtId="43" fontId="4" fillId="0" borderId="1" xfId="1" applyFont="1" applyBorder="1" applyAlignment="1">
      <alignment vertical="center"/>
    </xf>
    <xf numFmtId="43" fontId="5" fillId="3" borderId="1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wrapText="1"/>
    </xf>
    <xf numFmtId="0" fontId="0" fillId="0" borderId="1" xfId="0" applyBorder="1"/>
    <xf numFmtId="0" fontId="6" fillId="0" borderId="0" xfId="0" applyFont="1"/>
    <xf numFmtId="0" fontId="5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3" fontId="3" fillId="3" borderId="1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304801</xdr:colOff>
      <xdr:row>0</xdr:row>
      <xdr:rowOff>133350</xdr:rowOff>
    </xdr:from>
    <xdr:to>
      <xdr:col>0</xdr:col>
      <xdr:colOff>647700</xdr:colOff>
      <xdr:row>3</xdr:row>
      <xdr:rowOff>66676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1" y="133350"/>
          <a:ext cx="342899" cy="619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9"/>
  <sheetViews>
    <sheetView tabSelected="1" workbookViewId="0">
      <selection activeCell="I3" sqref="I3"/>
    </sheetView>
  </sheetViews>
  <sheetFormatPr defaultRowHeight="15" x14ac:dyDescent="0.25"/>
  <cols>
    <col min="1" max="1" width="13.85546875" customWidth="1"/>
    <col min="2" max="2" width="55.85546875" customWidth="1"/>
    <col min="3" max="3" width="13.7109375" bestFit="1" customWidth="1"/>
    <col min="4" max="4" width="11.7109375" bestFit="1" customWidth="1"/>
    <col min="5" max="5" width="14.7109375" customWidth="1"/>
    <col min="6" max="6" width="13.140625" bestFit="1" customWidth="1"/>
    <col min="7" max="7" width="13.42578125" customWidth="1"/>
    <col min="9" max="9" width="11.28515625" bestFit="1" customWidth="1"/>
  </cols>
  <sheetData>
    <row r="1" spans="1:7" ht="18" customHeight="1" x14ac:dyDescent="0.25">
      <c r="A1" s="14" t="s">
        <v>0</v>
      </c>
      <c r="B1" s="15"/>
      <c r="C1" s="15"/>
      <c r="D1" s="15"/>
      <c r="E1" s="15"/>
      <c r="F1" s="15"/>
      <c r="G1" s="16"/>
    </row>
    <row r="2" spans="1:7" ht="18" customHeight="1" x14ac:dyDescent="0.25">
      <c r="A2" s="17" t="s">
        <v>1</v>
      </c>
      <c r="B2" s="18"/>
      <c r="C2" s="18"/>
      <c r="D2" s="18"/>
      <c r="E2" s="18"/>
      <c r="F2" s="18"/>
      <c r="G2" s="19"/>
    </row>
    <row r="3" spans="1:7" ht="18" customHeight="1" x14ac:dyDescent="0.25">
      <c r="A3" s="17" t="s">
        <v>2</v>
      </c>
      <c r="B3" s="18"/>
      <c r="C3" s="18"/>
      <c r="D3" s="18"/>
      <c r="E3" s="18"/>
      <c r="F3" s="18"/>
      <c r="G3" s="19"/>
    </row>
    <row r="4" spans="1:7" ht="18" customHeight="1" x14ac:dyDescent="0.25">
      <c r="A4" s="20" t="s">
        <v>21</v>
      </c>
      <c r="B4" s="21"/>
      <c r="C4" s="21"/>
      <c r="D4" s="21"/>
      <c r="E4" s="21"/>
      <c r="F4" s="21"/>
      <c r="G4" s="22"/>
    </row>
    <row r="5" spans="1:7" ht="18" customHeight="1" x14ac:dyDescent="0.25">
      <c r="A5" s="11" t="s">
        <v>3</v>
      </c>
      <c r="B5" s="11"/>
      <c r="C5" s="11"/>
      <c r="D5" s="11"/>
      <c r="E5" s="11"/>
      <c r="F5" s="11"/>
      <c r="G5" s="11"/>
    </row>
    <row r="6" spans="1:7" ht="18" customHeight="1" x14ac:dyDescent="0.25">
      <c r="A6" s="12" t="s">
        <v>4</v>
      </c>
      <c r="B6" s="12" t="s">
        <v>5</v>
      </c>
      <c r="C6" s="12" t="s">
        <v>6</v>
      </c>
      <c r="D6" s="12" t="s">
        <v>7</v>
      </c>
      <c r="E6" s="12" t="s">
        <v>8</v>
      </c>
      <c r="F6" s="13" t="s">
        <v>9</v>
      </c>
      <c r="G6" s="13"/>
    </row>
    <row r="7" spans="1:7" ht="18" customHeight="1" x14ac:dyDescent="0.25">
      <c r="A7" s="12"/>
      <c r="B7" s="12"/>
      <c r="C7" s="12"/>
      <c r="D7" s="12"/>
      <c r="E7" s="12"/>
      <c r="F7" s="1" t="s">
        <v>10</v>
      </c>
      <c r="G7" s="1" t="s">
        <v>11</v>
      </c>
    </row>
    <row r="8" spans="1:7" ht="18" customHeight="1" x14ac:dyDescent="0.25">
      <c r="A8" s="2" t="s">
        <v>12</v>
      </c>
      <c r="B8" s="2" t="s">
        <v>13</v>
      </c>
      <c r="C8" s="3"/>
      <c r="D8" s="3"/>
      <c r="E8" s="3"/>
      <c r="F8" s="4">
        <v>7715.88</v>
      </c>
      <c r="G8" s="4">
        <f>F8</f>
        <v>7715.88</v>
      </c>
    </row>
    <row r="9" spans="1:7" ht="18" customHeight="1" x14ac:dyDescent="0.25">
      <c r="A9" s="2" t="s">
        <v>14</v>
      </c>
      <c r="B9" s="2" t="s">
        <v>15</v>
      </c>
      <c r="C9" s="4"/>
      <c r="D9" s="4"/>
      <c r="E9" s="4"/>
      <c r="F9" s="4">
        <v>297440.78999999998</v>
      </c>
      <c r="G9" s="4">
        <f t="shared" ref="G9:G11" si="0">F9</f>
        <v>297440.78999999998</v>
      </c>
    </row>
    <row r="10" spans="1:7" ht="18" customHeight="1" x14ac:dyDescent="0.25">
      <c r="A10" s="2" t="s">
        <v>16</v>
      </c>
      <c r="B10" s="2" t="s">
        <v>17</v>
      </c>
      <c r="C10" s="4"/>
      <c r="D10" s="4"/>
      <c r="E10" s="4"/>
      <c r="F10" s="4">
        <v>155000</v>
      </c>
      <c r="G10" s="4">
        <f t="shared" si="0"/>
        <v>155000</v>
      </c>
    </row>
    <row r="11" spans="1:7" ht="30" x14ac:dyDescent="0.35">
      <c r="A11" s="2" t="s">
        <v>19</v>
      </c>
      <c r="B11" s="7" t="s">
        <v>20</v>
      </c>
      <c r="C11" s="4"/>
      <c r="D11" s="4"/>
      <c r="E11" s="4"/>
      <c r="F11" s="4">
        <v>653.04999999999995</v>
      </c>
      <c r="G11" s="4">
        <f t="shared" si="0"/>
        <v>653.04999999999995</v>
      </c>
    </row>
    <row r="12" spans="1:7" ht="18" customHeight="1" x14ac:dyDescent="0.25">
      <c r="A12" s="10" t="s">
        <v>18</v>
      </c>
      <c r="B12" s="10"/>
      <c r="C12" s="5">
        <v>24170655</v>
      </c>
      <c r="D12" s="5">
        <v>0</v>
      </c>
      <c r="E12" s="5">
        <v>24170655</v>
      </c>
      <c r="F12" s="5">
        <f>SUM(F8:F11)</f>
        <v>460809.72</v>
      </c>
      <c r="G12" s="5">
        <f>SUM(G8:G11)</f>
        <v>460809.72</v>
      </c>
    </row>
    <row r="13" spans="1:7" ht="18" customHeight="1" x14ac:dyDescent="0.25">
      <c r="A13" s="11" t="s">
        <v>22</v>
      </c>
      <c r="B13" s="11"/>
      <c r="C13" s="11"/>
      <c r="D13" s="11"/>
      <c r="E13" s="11"/>
      <c r="F13" s="11"/>
      <c r="G13" s="11"/>
    </row>
    <row r="14" spans="1:7" ht="18" customHeight="1" x14ac:dyDescent="0.25">
      <c r="A14" s="12" t="s">
        <v>4</v>
      </c>
      <c r="B14" s="12" t="s">
        <v>5</v>
      </c>
      <c r="C14" s="12" t="s">
        <v>6</v>
      </c>
      <c r="D14" s="12" t="s">
        <v>7</v>
      </c>
      <c r="E14" s="12" t="s">
        <v>8</v>
      </c>
      <c r="F14" s="13" t="s">
        <v>9</v>
      </c>
      <c r="G14" s="13"/>
    </row>
    <row r="15" spans="1:7" ht="18" customHeight="1" x14ac:dyDescent="0.25">
      <c r="A15" s="12"/>
      <c r="B15" s="12"/>
      <c r="C15" s="12"/>
      <c r="D15" s="12"/>
      <c r="E15" s="12"/>
      <c r="F15" s="1" t="s">
        <v>10</v>
      </c>
      <c r="G15" s="1" t="s">
        <v>11</v>
      </c>
    </row>
    <row r="16" spans="1:7" ht="18" customHeight="1" x14ac:dyDescent="0.25">
      <c r="A16" s="2" t="s">
        <v>12</v>
      </c>
      <c r="B16" s="2" t="s">
        <v>13</v>
      </c>
      <c r="C16" s="3"/>
      <c r="D16" s="3"/>
      <c r="E16" s="3"/>
      <c r="F16" s="4"/>
      <c r="G16" s="4">
        <f>G8+F16</f>
        <v>7715.88</v>
      </c>
    </row>
    <row r="17" spans="1:7" ht="18" customHeight="1" x14ac:dyDescent="0.25">
      <c r="A17" s="2" t="s">
        <v>14</v>
      </c>
      <c r="B17" s="2" t="s">
        <v>15</v>
      </c>
      <c r="C17" s="4"/>
      <c r="D17" s="4"/>
      <c r="E17" s="4"/>
      <c r="F17" s="4">
        <v>686968.94</v>
      </c>
      <c r="G17" s="4">
        <f>G9+F17</f>
        <v>984409.73</v>
      </c>
    </row>
    <row r="18" spans="1:7" ht="18" customHeight="1" x14ac:dyDescent="0.25">
      <c r="A18" s="2" t="s">
        <v>16</v>
      </c>
      <c r="B18" s="2" t="s">
        <v>17</v>
      </c>
      <c r="C18" s="4"/>
      <c r="D18" s="4"/>
      <c r="E18" s="4"/>
      <c r="F18" s="4">
        <v>180000</v>
      </c>
      <c r="G18" s="4">
        <f>G10+F18</f>
        <v>335000</v>
      </c>
    </row>
    <row r="19" spans="1:7" ht="18" customHeight="1" x14ac:dyDescent="0.35">
      <c r="A19" s="2" t="s">
        <v>19</v>
      </c>
      <c r="B19" s="7" t="s">
        <v>20</v>
      </c>
      <c r="C19" s="4"/>
      <c r="D19" s="4"/>
      <c r="E19" s="4"/>
      <c r="F19" s="4">
        <v>0</v>
      </c>
      <c r="G19" s="4">
        <f>G11+F19</f>
        <v>653.04999999999995</v>
      </c>
    </row>
    <row r="20" spans="1:7" ht="18" customHeight="1" x14ac:dyDescent="0.25">
      <c r="A20" s="10" t="s">
        <v>18</v>
      </c>
      <c r="B20" s="10"/>
      <c r="C20" s="5">
        <v>24170655</v>
      </c>
      <c r="D20" s="5">
        <v>0</v>
      </c>
      <c r="E20" s="5">
        <v>24170655</v>
      </c>
      <c r="F20" s="5">
        <f>SUM(F16:F19)</f>
        <v>866968.94</v>
      </c>
      <c r="G20" s="5">
        <f>SUM(G16:G19)</f>
        <v>1327778.6599999999</v>
      </c>
    </row>
    <row r="21" spans="1:7" ht="15" customHeight="1" x14ac:dyDescent="0.25">
      <c r="A21" s="11" t="s">
        <v>23</v>
      </c>
      <c r="B21" s="11"/>
      <c r="C21" s="11"/>
      <c r="D21" s="11"/>
      <c r="E21" s="11"/>
      <c r="F21" s="11"/>
      <c r="G21" s="11"/>
    </row>
    <row r="22" spans="1:7" ht="15" customHeight="1" x14ac:dyDescent="0.25">
      <c r="A22" s="12" t="s">
        <v>4</v>
      </c>
      <c r="B22" s="12" t="s">
        <v>5</v>
      </c>
      <c r="C22" s="12" t="s">
        <v>6</v>
      </c>
      <c r="D22" s="12" t="s">
        <v>7</v>
      </c>
      <c r="E22" s="12" t="s">
        <v>8</v>
      </c>
      <c r="F22" s="13" t="s">
        <v>9</v>
      </c>
      <c r="G22" s="13"/>
    </row>
    <row r="23" spans="1:7" ht="18" customHeight="1" x14ac:dyDescent="0.25">
      <c r="A23" s="12"/>
      <c r="B23" s="12"/>
      <c r="C23" s="12"/>
      <c r="D23" s="12"/>
      <c r="E23" s="12"/>
      <c r="F23" s="1" t="s">
        <v>10</v>
      </c>
      <c r="G23" s="1" t="s">
        <v>11</v>
      </c>
    </row>
    <row r="24" spans="1:7" s="6" customFormat="1" ht="18" customHeight="1" x14ac:dyDescent="0.25">
      <c r="A24" s="2" t="s">
        <v>12</v>
      </c>
      <c r="B24" s="2" t="s">
        <v>13</v>
      </c>
      <c r="C24" s="3"/>
      <c r="D24" s="3"/>
      <c r="E24" s="3"/>
      <c r="F24" s="4">
        <v>8017.18</v>
      </c>
      <c r="G24" s="4">
        <f>G16+F24</f>
        <v>15733.060000000001</v>
      </c>
    </row>
    <row r="25" spans="1:7" s="6" customFormat="1" ht="18" customHeight="1" x14ac:dyDescent="0.25">
      <c r="A25" s="2" t="s">
        <v>14</v>
      </c>
      <c r="B25" s="2" t="s">
        <v>15</v>
      </c>
      <c r="C25" s="4"/>
      <c r="D25" s="4"/>
      <c r="E25" s="4"/>
      <c r="F25" s="4">
        <v>273363.59000000003</v>
      </c>
      <c r="G25" s="4">
        <f>G17+F25</f>
        <v>1257773.32</v>
      </c>
    </row>
    <row r="26" spans="1:7" s="6" customFormat="1" ht="18" customHeight="1" x14ac:dyDescent="0.25">
      <c r="A26" s="2" t="s">
        <v>16</v>
      </c>
      <c r="B26" s="2" t="s">
        <v>17</v>
      </c>
      <c r="C26" s="4"/>
      <c r="D26" s="4"/>
      <c r="E26" s="4"/>
      <c r="F26" s="4">
        <v>310000</v>
      </c>
      <c r="G26" s="4">
        <f>G18+F26</f>
        <v>645000</v>
      </c>
    </row>
    <row r="27" spans="1:7" s="6" customFormat="1" ht="18" customHeight="1" x14ac:dyDescent="0.35">
      <c r="A27" s="2" t="s">
        <v>19</v>
      </c>
      <c r="B27" s="7" t="s">
        <v>20</v>
      </c>
      <c r="C27" s="4"/>
      <c r="D27" s="4"/>
      <c r="E27" s="4"/>
      <c r="F27" s="4">
        <v>0</v>
      </c>
      <c r="G27" s="4">
        <f>G19+F27</f>
        <v>653.04999999999995</v>
      </c>
    </row>
    <row r="28" spans="1:7" x14ac:dyDescent="0.25">
      <c r="A28" s="10" t="s">
        <v>18</v>
      </c>
      <c r="B28" s="10"/>
      <c r="C28" s="5">
        <v>24170655</v>
      </c>
      <c r="D28" s="5">
        <v>0</v>
      </c>
      <c r="E28" s="5">
        <v>24170655</v>
      </c>
      <c r="F28" s="5">
        <f>SUM(F24:F27)</f>
        <v>591380.77</v>
      </c>
      <c r="G28" s="5">
        <f>SUM(G24:G27)</f>
        <v>1919159.4300000002</v>
      </c>
    </row>
    <row r="29" spans="1:7" ht="15" customHeight="1" x14ac:dyDescent="0.25">
      <c r="A29" s="11" t="s">
        <v>24</v>
      </c>
      <c r="B29" s="11"/>
      <c r="C29" s="11"/>
      <c r="D29" s="11"/>
      <c r="E29" s="11"/>
      <c r="F29" s="11"/>
      <c r="G29" s="11"/>
    </row>
    <row r="30" spans="1:7" x14ac:dyDescent="0.25">
      <c r="A30" s="12" t="s">
        <v>4</v>
      </c>
      <c r="B30" s="12" t="s">
        <v>5</v>
      </c>
      <c r="C30" s="12" t="s">
        <v>6</v>
      </c>
      <c r="D30" s="12" t="s">
        <v>7</v>
      </c>
      <c r="E30" s="12" t="s">
        <v>8</v>
      </c>
      <c r="F30" s="13" t="s">
        <v>9</v>
      </c>
      <c r="G30" s="13"/>
    </row>
    <row r="31" spans="1:7" x14ac:dyDescent="0.25">
      <c r="A31" s="12"/>
      <c r="B31" s="12"/>
      <c r="C31" s="12"/>
      <c r="D31" s="12"/>
      <c r="E31" s="12"/>
      <c r="F31" s="1" t="s">
        <v>10</v>
      </c>
      <c r="G31" s="1" t="s">
        <v>11</v>
      </c>
    </row>
    <row r="32" spans="1:7" x14ac:dyDescent="0.25">
      <c r="A32" s="2" t="s">
        <v>12</v>
      </c>
      <c r="B32" s="2" t="s">
        <v>13</v>
      </c>
      <c r="C32" s="3"/>
      <c r="D32" s="3"/>
      <c r="E32" s="3"/>
      <c r="F32" s="4">
        <v>7443.39</v>
      </c>
      <c r="G32" s="4">
        <f>G24+F32</f>
        <v>23176.45</v>
      </c>
    </row>
    <row r="33" spans="1:7" x14ac:dyDescent="0.25">
      <c r="A33" s="2" t="s">
        <v>14</v>
      </c>
      <c r="B33" s="2" t="s">
        <v>15</v>
      </c>
      <c r="C33" s="4"/>
      <c r="D33" s="4"/>
      <c r="E33" s="4"/>
      <c r="F33" s="4">
        <v>450865.42</v>
      </c>
      <c r="G33" s="4">
        <f>G25+F33</f>
        <v>1708638.74</v>
      </c>
    </row>
    <row r="34" spans="1:7" x14ac:dyDescent="0.25">
      <c r="A34" s="2" t="s">
        <v>16</v>
      </c>
      <c r="B34" s="2" t="s">
        <v>17</v>
      </c>
      <c r="C34" s="4"/>
      <c r="D34" s="4"/>
      <c r="E34" s="4"/>
      <c r="F34" s="4">
        <v>200000</v>
      </c>
      <c r="G34" s="4">
        <f>G26+F34</f>
        <v>845000</v>
      </c>
    </row>
    <row r="35" spans="1:7" ht="30" x14ac:dyDescent="0.35">
      <c r="A35" s="2" t="s">
        <v>19</v>
      </c>
      <c r="B35" s="7" t="s">
        <v>20</v>
      </c>
      <c r="C35" s="4"/>
      <c r="D35" s="4"/>
      <c r="E35" s="4"/>
      <c r="F35" s="4">
        <v>0</v>
      </c>
      <c r="G35" s="4">
        <f>G27+F35</f>
        <v>653.04999999999995</v>
      </c>
    </row>
    <row r="36" spans="1:7" x14ac:dyDescent="0.25">
      <c r="A36" s="10" t="s">
        <v>18</v>
      </c>
      <c r="B36" s="10"/>
      <c r="C36" s="5">
        <v>24170655</v>
      </c>
      <c r="D36" s="5">
        <v>0</v>
      </c>
      <c r="E36" s="5">
        <v>24170655</v>
      </c>
      <c r="F36" s="5">
        <f>SUM(F32:F35)</f>
        <v>658308.81000000006</v>
      </c>
      <c r="G36" s="5">
        <f>SUM(G32:G35)</f>
        <v>2577468.2399999998</v>
      </c>
    </row>
    <row r="37" spans="1:7" ht="15" customHeight="1" x14ac:dyDescent="0.25">
      <c r="A37" s="11" t="s">
        <v>25</v>
      </c>
      <c r="B37" s="11"/>
      <c r="C37" s="11"/>
      <c r="D37" s="11"/>
      <c r="E37" s="11"/>
      <c r="F37" s="11"/>
      <c r="G37" s="11"/>
    </row>
    <row r="38" spans="1:7" x14ac:dyDescent="0.25">
      <c r="A38" s="12" t="s">
        <v>4</v>
      </c>
      <c r="B38" s="12" t="s">
        <v>5</v>
      </c>
      <c r="C38" s="12" t="s">
        <v>6</v>
      </c>
      <c r="D38" s="12" t="s">
        <v>7</v>
      </c>
      <c r="E38" s="12" t="s">
        <v>8</v>
      </c>
      <c r="F38" s="13" t="s">
        <v>9</v>
      </c>
      <c r="G38" s="13"/>
    </row>
    <row r="39" spans="1:7" x14ac:dyDescent="0.25">
      <c r="A39" s="12"/>
      <c r="B39" s="12"/>
      <c r="C39" s="12"/>
      <c r="D39" s="12"/>
      <c r="E39" s="12"/>
      <c r="F39" s="1" t="s">
        <v>10</v>
      </c>
      <c r="G39" s="1" t="s">
        <v>11</v>
      </c>
    </row>
    <row r="40" spans="1:7" x14ac:dyDescent="0.25">
      <c r="A40" s="2" t="s">
        <v>12</v>
      </c>
      <c r="B40" s="2" t="s">
        <v>13</v>
      </c>
      <c r="C40" s="3"/>
      <c r="D40" s="3"/>
      <c r="E40" s="3"/>
      <c r="F40" s="4">
        <v>7418.7</v>
      </c>
      <c r="G40" s="4">
        <f>G32+F40</f>
        <v>30595.15</v>
      </c>
    </row>
    <row r="41" spans="1:7" x14ac:dyDescent="0.25">
      <c r="A41" s="2" t="s">
        <v>14</v>
      </c>
      <c r="B41" s="2" t="s">
        <v>15</v>
      </c>
      <c r="C41" s="4"/>
      <c r="D41" s="4"/>
      <c r="E41" s="4"/>
      <c r="F41" s="4">
        <v>422238.32</v>
      </c>
      <c r="G41" s="4">
        <f>G33+F41</f>
        <v>2130877.06</v>
      </c>
    </row>
    <row r="42" spans="1:7" x14ac:dyDescent="0.25">
      <c r="A42" s="2" t="s">
        <v>16</v>
      </c>
      <c r="B42" s="2" t="s">
        <v>17</v>
      </c>
      <c r="C42" s="4"/>
      <c r="D42" s="4"/>
      <c r="E42" s="4"/>
      <c r="F42" s="4">
        <v>200000</v>
      </c>
      <c r="G42" s="4">
        <f>G34+F42</f>
        <v>1045000</v>
      </c>
    </row>
    <row r="43" spans="1:7" ht="30" x14ac:dyDescent="0.35">
      <c r="A43" s="2" t="s">
        <v>19</v>
      </c>
      <c r="B43" s="7" t="s">
        <v>20</v>
      </c>
      <c r="C43" s="4"/>
      <c r="D43" s="4"/>
      <c r="E43" s="4"/>
      <c r="F43" s="4">
        <v>0</v>
      </c>
      <c r="G43" s="4">
        <f>G35+F43</f>
        <v>653.04999999999995</v>
      </c>
    </row>
    <row r="44" spans="1:7" x14ac:dyDescent="0.25">
      <c r="A44" s="10" t="s">
        <v>18</v>
      </c>
      <c r="B44" s="10"/>
      <c r="C44" s="5">
        <v>24170655</v>
      </c>
      <c r="D44" s="5">
        <v>0</v>
      </c>
      <c r="E44" s="5">
        <v>24170655</v>
      </c>
      <c r="F44" s="5">
        <f>SUM(F40:F43)</f>
        <v>629657.02</v>
      </c>
      <c r="G44" s="5">
        <f>SUM(G40:G43)</f>
        <v>3207125.26</v>
      </c>
    </row>
    <row r="45" spans="1:7" ht="15" customHeight="1" x14ac:dyDescent="0.25">
      <c r="A45" s="11" t="s">
        <v>26</v>
      </c>
      <c r="B45" s="11"/>
      <c r="C45" s="11"/>
      <c r="D45" s="11"/>
      <c r="E45" s="11"/>
      <c r="F45" s="11"/>
      <c r="G45" s="11"/>
    </row>
    <row r="46" spans="1:7" x14ac:dyDescent="0.25">
      <c r="A46" s="12" t="s">
        <v>4</v>
      </c>
      <c r="B46" s="12" t="s">
        <v>5</v>
      </c>
      <c r="C46" s="12" t="s">
        <v>6</v>
      </c>
      <c r="D46" s="12" t="s">
        <v>7</v>
      </c>
      <c r="E46" s="12" t="s">
        <v>8</v>
      </c>
      <c r="F46" s="13" t="s">
        <v>9</v>
      </c>
      <c r="G46" s="13"/>
    </row>
    <row r="47" spans="1:7" x14ac:dyDescent="0.25">
      <c r="A47" s="12"/>
      <c r="B47" s="12"/>
      <c r="C47" s="12"/>
      <c r="D47" s="12"/>
      <c r="E47" s="12"/>
      <c r="F47" s="1" t="s">
        <v>10</v>
      </c>
      <c r="G47" s="1" t="s">
        <v>11</v>
      </c>
    </row>
    <row r="48" spans="1:7" x14ac:dyDescent="0.25">
      <c r="A48" s="2" t="s">
        <v>12</v>
      </c>
      <c r="B48" s="2" t="s">
        <v>13</v>
      </c>
      <c r="C48" s="3"/>
      <c r="D48" s="3"/>
      <c r="E48" s="3"/>
      <c r="F48" s="4">
        <v>7449.03</v>
      </c>
      <c r="G48" s="4">
        <f>G40+F48</f>
        <v>38044.18</v>
      </c>
    </row>
    <row r="49" spans="1:7" x14ac:dyDescent="0.25">
      <c r="A49" s="2" t="s">
        <v>14</v>
      </c>
      <c r="B49" s="2" t="s">
        <v>15</v>
      </c>
      <c r="C49" s="4"/>
      <c r="D49" s="4"/>
      <c r="E49" s="4"/>
      <c r="F49" s="4">
        <v>1742456.37</v>
      </c>
      <c r="G49" s="4">
        <f>G41+F49</f>
        <v>3873333.43</v>
      </c>
    </row>
    <row r="50" spans="1:7" x14ac:dyDescent="0.25">
      <c r="A50" s="2" t="s">
        <v>16</v>
      </c>
      <c r="B50" s="2" t="s">
        <v>17</v>
      </c>
      <c r="C50" s="4"/>
      <c r="D50" s="4"/>
      <c r="E50" s="4"/>
      <c r="F50" s="4">
        <v>200000</v>
      </c>
      <c r="G50" s="4">
        <f>G42+F50</f>
        <v>1245000</v>
      </c>
    </row>
    <row r="51" spans="1:7" x14ac:dyDescent="0.25">
      <c r="A51" s="2" t="s">
        <v>27</v>
      </c>
      <c r="B51" s="2" t="s">
        <v>28</v>
      </c>
      <c r="C51" s="8"/>
      <c r="D51" s="4"/>
      <c r="E51" s="4"/>
      <c r="F51" s="4">
        <v>7699.28</v>
      </c>
      <c r="G51" s="4">
        <f>F51</f>
        <v>7699.28</v>
      </c>
    </row>
    <row r="52" spans="1:7" ht="16.5" x14ac:dyDescent="0.35">
      <c r="A52" s="2" t="s">
        <v>29</v>
      </c>
      <c r="B52" s="9" t="s">
        <v>30</v>
      </c>
      <c r="C52" s="8"/>
      <c r="D52" s="4"/>
      <c r="E52" s="4"/>
      <c r="F52" s="4">
        <v>125536.06</v>
      </c>
      <c r="G52" s="4">
        <f>F52</f>
        <v>125536.06</v>
      </c>
    </row>
    <row r="53" spans="1:7" ht="30" x14ac:dyDescent="0.35">
      <c r="A53" s="2" t="s">
        <v>19</v>
      </c>
      <c r="B53" s="7" t="s">
        <v>20</v>
      </c>
      <c r="C53" s="4"/>
      <c r="D53" s="4"/>
      <c r="E53" s="4"/>
      <c r="F53" s="4">
        <v>0</v>
      </c>
      <c r="G53" s="4">
        <f>G43+F53</f>
        <v>653.04999999999995</v>
      </c>
    </row>
    <row r="54" spans="1:7" x14ac:dyDescent="0.25">
      <c r="A54" s="10" t="s">
        <v>18</v>
      </c>
      <c r="B54" s="10"/>
      <c r="C54" s="5">
        <v>24170655</v>
      </c>
      <c r="D54" s="5">
        <v>0</v>
      </c>
      <c r="E54" s="5">
        <v>24170655</v>
      </c>
      <c r="F54" s="5">
        <f>SUM(F48:F53)</f>
        <v>2083140.7400000002</v>
      </c>
      <c r="G54" s="5">
        <f>SUM(G48:G53)</f>
        <v>5290266</v>
      </c>
    </row>
    <row r="55" spans="1:7" ht="15" customHeight="1" x14ac:dyDescent="0.25">
      <c r="A55" s="11" t="s">
        <v>31</v>
      </c>
      <c r="B55" s="11"/>
      <c r="C55" s="11"/>
      <c r="D55" s="11"/>
      <c r="E55" s="11"/>
      <c r="F55" s="11"/>
      <c r="G55" s="11"/>
    </row>
    <row r="56" spans="1:7" x14ac:dyDescent="0.25">
      <c r="A56" s="12" t="s">
        <v>4</v>
      </c>
      <c r="B56" s="12" t="s">
        <v>5</v>
      </c>
      <c r="C56" s="12" t="s">
        <v>6</v>
      </c>
      <c r="D56" s="12" t="s">
        <v>7</v>
      </c>
      <c r="E56" s="12" t="s">
        <v>8</v>
      </c>
      <c r="F56" s="13" t="s">
        <v>9</v>
      </c>
      <c r="G56" s="13"/>
    </row>
    <row r="57" spans="1:7" x14ac:dyDescent="0.25">
      <c r="A57" s="12"/>
      <c r="B57" s="12"/>
      <c r="C57" s="12"/>
      <c r="D57" s="12"/>
      <c r="E57" s="12"/>
      <c r="F57" s="1" t="s">
        <v>10</v>
      </c>
      <c r="G57" s="1" t="s">
        <v>11</v>
      </c>
    </row>
    <row r="58" spans="1:7" x14ac:dyDescent="0.25">
      <c r="A58" s="2" t="s">
        <v>12</v>
      </c>
      <c r="B58" s="2" t="s">
        <v>13</v>
      </c>
      <c r="C58" s="3"/>
      <c r="D58" s="3"/>
      <c r="E58" s="3"/>
      <c r="F58" s="4">
        <v>9307.15</v>
      </c>
      <c r="G58" s="4">
        <f>G48+F58</f>
        <v>47351.33</v>
      </c>
    </row>
    <row r="59" spans="1:7" x14ac:dyDescent="0.25">
      <c r="A59" s="2" t="s">
        <v>14</v>
      </c>
      <c r="B59" s="2" t="s">
        <v>15</v>
      </c>
      <c r="C59" s="4"/>
      <c r="D59" s="4"/>
      <c r="E59" s="4"/>
      <c r="F59" s="4">
        <v>3319887.38</v>
      </c>
      <c r="G59" s="4">
        <f t="shared" ref="G59:G63" si="1">G49+F59</f>
        <v>7193220.8100000005</v>
      </c>
    </row>
    <row r="60" spans="1:7" x14ac:dyDescent="0.25">
      <c r="A60" s="2" t="s">
        <v>16</v>
      </c>
      <c r="B60" s="2" t="s">
        <v>17</v>
      </c>
      <c r="C60" s="4"/>
      <c r="D60" s="4"/>
      <c r="E60" s="4"/>
      <c r="F60" s="4">
        <v>200000</v>
      </c>
      <c r="G60" s="4">
        <f t="shared" si="1"/>
        <v>1445000</v>
      </c>
    </row>
    <row r="61" spans="1:7" x14ac:dyDescent="0.25">
      <c r="A61" s="2" t="s">
        <v>27</v>
      </c>
      <c r="B61" s="2" t="s">
        <v>28</v>
      </c>
      <c r="C61" s="8"/>
      <c r="D61" s="4"/>
      <c r="E61" s="4"/>
      <c r="F61" s="4">
        <v>0</v>
      </c>
      <c r="G61" s="4">
        <f t="shared" si="1"/>
        <v>7699.28</v>
      </c>
    </row>
    <row r="62" spans="1:7" ht="16.5" x14ac:dyDescent="0.35">
      <c r="A62" s="2" t="s">
        <v>29</v>
      </c>
      <c r="B62" s="9" t="s">
        <v>30</v>
      </c>
      <c r="C62" s="8"/>
      <c r="D62" s="4"/>
      <c r="E62" s="4"/>
      <c r="F62" s="4">
        <v>0</v>
      </c>
      <c r="G62" s="4">
        <f t="shared" si="1"/>
        <v>125536.06</v>
      </c>
    </row>
    <row r="63" spans="1:7" ht="15" customHeight="1" x14ac:dyDescent="0.35">
      <c r="A63" s="2" t="s">
        <v>19</v>
      </c>
      <c r="B63" s="7" t="s">
        <v>20</v>
      </c>
      <c r="C63" s="4"/>
      <c r="D63" s="4"/>
      <c r="E63" s="4"/>
      <c r="F63" s="4">
        <v>0</v>
      </c>
      <c r="G63" s="4">
        <f t="shared" si="1"/>
        <v>653.04999999999995</v>
      </c>
    </row>
    <row r="64" spans="1:7" x14ac:dyDescent="0.25">
      <c r="A64" s="10" t="s">
        <v>18</v>
      </c>
      <c r="B64" s="10"/>
      <c r="C64" s="5">
        <v>24170655</v>
      </c>
      <c r="D64" s="5">
        <v>0</v>
      </c>
      <c r="E64" s="5">
        <v>24170655</v>
      </c>
      <c r="F64" s="5">
        <f>SUM(F58:F63)</f>
        <v>3529194.53</v>
      </c>
      <c r="G64" s="5">
        <f>SUM(G58:G63)</f>
        <v>8819460.5300000012</v>
      </c>
    </row>
    <row r="65" spans="1:7" ht="15.75" x14ac:dyDescent="0.25">
      <c r="A65" s="11" t="s">
        <v>32</v>
      </c>
      <c r="B65" s="11"/>
      <c r="C65" s="11"/>
      <c r="D65" s="11"/>
      <c r="E65" s="11"/>
      <c r="F65" s="11"/>
      <c r="G65" s="11"/>
    </row>
    <row r="66" spans="1:7" x14ac:dyDescent="0.25">
      <c r="A66" s="12" t="s">
        <v>4</v>
      </c>
      <c r="B66" s="12" t="s">
        <v>5</v>
      </c>
      <c r="C66" s="12" t="s">
        <v>6</v>
      </c>
      <c r="D66" s="12" t="s">
        <v>7</v>
      </c>
      <c r="E66" s="12" t="s">
        <v>8</v>
      </c>
      <c r="F66" s="13" t="s">
        <v>9</v>
      </c>
      <c r="G66" s="13"/>
    </row>
    <row r="67" spans="1:7" x14ac:dyDescent="0.25">
      <c r="A67" s="12"/>
      <c r="B67" s="12"/>
      <c r="C67" s="12"/>
      <c r="D67" s="12"/>
      <c r="E67" s="12"/>
      <c r="F67" s="1" t="s">
        <v>10</v>
      </c>
      <c r="G67" s="1" t="s">
        <v>11</v>
      </c>
    </row>
    <row r="68" spans="1:7" x14ac:dyDescent="0.25">
      <c r="A68" s="2" t="s">
        <v>12</v>
      </c>
      <c r="B68" s="2" t="s">
        <v>13</v>
      </c>
      <c r="C68" s="3"/>
      <c r="D68" s="3"/>
      <c r="E68" s="3"/>
      <c r="F68" s="4">
        <v>6306.33</v>
      </c>
      <c r="G68" s="4">
        <f>G58+F68</f>
        <v>53657.66</v>
      </c>
    </row>
    <row r="69" spans="1:7" x14ac:dyDescent="0.25">
      <c r="A69" s="2" t="s">
        <v>14</v>
      </c>
      <c r="B69" s="2" t="s">
        <v>15</v>
      </c>
      <c r="C69" s="4"/>
      <c r="D69" s="4"/>
      <c r="E69" s="4"/>
      <c r="F69" s="4">
        <v>660643.36</v>
      </c>
      <c r="G69" s="4">
        <f t="shared" ref="G69:G73" si="2">G59+F69</f>
        <v>7853864.1700000009</v>
      </c>
    </row>
    <row r="70" spans="1:7" x14ac:dyDescent="0.25">
      <c r="A70" s="2" t="s">
        <v>16</v>
      </c>
      <c r="B70" s="2" t="s">
        <v>17</v>
      </c>
      <c r="C70" s="4"/>
      <c r="D70" s="4"/>
      <c r="E70" s="4"/>
      <c r="F70" s="4">
        <v>0</v>
      </c>
      <c r="G70" s="4">
        <f t="shared" si="2"/>
        <v>1445000</v>
      </c>
    </row>
    <row r="71" spans="1:7" ht="15" customHeight="1" x14ac:dyDescent="0.25">
      <c r="A71" s="2" t="s">
        <v>27</v>
      </c>
      <c r="B71" s="2" t="s">
        <v>28</v>
      </c>
      <c r="C71" s="8"/>
      <c r="D71" s="4"/>
      <c r="E71" s="4"/>
      <c r="F71" s="4">
        <v>0</v>
      </c>
      <c r="G71" s="4">
        <f t="shared" si="2"/>
        <v>7699.28</v>
      </c>
    </row>
    <row r="72" spans="1:7" ht="16.5" x14ac:dyDescent="0.35">
      <c r="A72" s="2" t="s">
        <v>29</v>
      </c>
      <c r="B72" s="9" t="s">
        <v>30</v>
      </c>
      <c r="C72" s="8"/>
      <c r="D72" s="4"/>
      <c r="E72" s="4"/>
      <c r="F72" s="4">
        <v>0</v>
      </c>
      <c r="G72" s="4">
        <f t="shared" si="2"/>
        <v>125536.06</v>
      </c>
    </row>
    <row r="73" spans="1:7" ht="30" x14ac:dyDescent="0.35">
      <c r="A73" s="2" t="s">
        <v>19</v>
      </c>
      <c r="B73" s="7" t="s">
        <v>20</v>
      </c>
      <c r="C73" s="4"/>
      <c r="D73" s="4"/>
      <c r="E73" s="4"/>
      <c r="F73" s="4">
        <v>0</v>
      </c>
      <c r="G73" s="4">
        <f t="shared" si="2"/>
        <v>653.04999999999995</v>
      </c>
    </row>
    <row r="74" spans="1:7" x14ac:dyDescent="0.25">
      <c r="A74" s="10" t="s">
        <v>18</v>
      </c>
      <c r="B74" s="10"/>
      <c r="C74" s="5">
        <v>24170655</v>
      </c>
      <c r="D74" s="5">
        <v>0</v>
      </c>
      <c r="E74" s="5">
        <v>24170655</v>
      </c>
      <c r="F74" s="5">
        <f>SUM(F68:F73)</f>
        <v>666949.68999999994</v>
      </c>
      <c r="G74" s="5">
        <f>SUM(G68:G73)</f>
        <v>9486410.2200000025</v>
      </c>
    </row>
    <row r="79" spans="1:7" ht="15" customHeight="1" x14ac:dyDescent="0.25"/>
    <row r="89" ht="15" customHeight="1" x14ac:dyDescent="0.25"/>
    <row r="99" ht="15" customHeight="1" x14ac:dyDescent="0.25"/>
  </sheetData>
  <mergeCells count="68">
    <mergeCell ref="A74:B74"/>
    <mergeCell ref="A65:G65"/>
    <mergeCell ref="A66:A67"/>
    <mergeCell ref="B66:B67"/>
    <mergeCell ref="C66:C67"/>
    <mergeCell ref="D66:D67"/>
    <mergeCell ref="E66:E67"/>
    <mergeCell ref="F66:G66"/>
    <mergeCell ref="A44:B44"/>
    <mergeCell ref="A37:G37"/>
    <mergeCell ref="A38:A39"/>
    <mergeCell ref="B38:B39"/>
    <mergeCell ref="C38:C39"/>
    <mergeCell ref="D38:D39"/>
    <mergeCell ref="E38:E39"/>
    <mergeCell ref="F38:G38"/>
    <mergeCell ref="A28:B28"/>
    <mergeCell ref="A21:G21"/>
    <mergeCell ref="A22:A23"/>
    <mergeCell ref="B22:B23"/>
    <mergeCell ref="C22:C23"/>
    <mergeCell ref="D22:D23"/>
    <mergeCell ref="E22:E23"/>
    <mergeCell ref="F22:G22"/>
    <mergeCell ref="F6:G6"/>
    <mergeCell ref="A12:B12"/>
    <mergeCell ref="A6:A7"/>
    <mergeCell ref="B6:B7"/>
    <mergeCell ref="C6:C7"/>
    <mergeCell ref="D6:D7"/>
    <mergeCell ref="E6:E7"/>
    <mergeCell ref="A1:G1"/>
    <mergeCell ref="A2:G2"/>
    <mergeCell ref="A3:G3"/>
    <mergeCell ref="A4:G4"/>
    <mergeCell ref="A5:G5"/>
    <mergeCell ref="A20:B20"/>
    <mergeCell ref="A13:G13"/>
    <mergeCell ref="A14:A15"/>
    <mergeCell ref="B14:B15"/>
    <mergeCell ref="C14:C15"/>
    <mergeCell ref="D14:D15"/>
    <mergeCell ref="E14:E15"/>
    <mergeCell ref="F14:G14"/>
    <mergeCell ref="A36:B36"/>
    <mergeCell ref="A29:G29"/>
    <mergeCell ref="A30:A31"/>
    <mergeCell ref="B30:B31"/>
    <mergeCell ref="C30:C31"/>
    <mergeCell ref="D30:D31"/>
    <mergeCell ref="E30:E31"/>
    <mergeCell ref="F30:G30"/>
    <mergeCell ref="A54:B54"/>
    <mergeCell ref="A45:G45"/>
    <mergeCell ref="A46:A47"/>
    <mergeCell ref="B46:B47"/>
    <mergeCell ref="C46:C47"/>
    <mergeCell ref="D46:D47"/>
    <mergeCell ref="E46:E47"/>
    <mergeCell ref="F46:G46"/>
    <mergeCell ref="A64:B64"/>
    <mergeCell ref="A55:G55"/>
    <mergeCell ref="A56:A57"/>
    <mergeCell ref="B56:B57"/>
    <mergeCell ref="C56:C57"/>
    <mergeCell ref="D56:D57"/>
    <mergeCell ref="E56:E57"/>
    <mergeCell ref="F56:G56"/>
  </mergeCells>
  <printOptions horizontalCentered="1"/>
  <pageMargins left="0.39370078740157483" right="0.39370078740157483" top="0.78740157480314965" bottom="0.59055118110236227" header="0.31496062992125984" footer="0.31496062992125984"/>
  <pageSetup paperSize="9" orientation="landscape" r:id="rId1"/>
  <headerFooter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Setur 24</dc:creator>
  <cp:lastModifiedBy>Gilberto Rebello de Mattos Filho</cp:lastModifiedBy>
  <cp:lastPrinted>2025-07-14T11:13:24Z</cp:lastPrinted>
  <dcterms:created xsi:type="dcterms:W3CDTF">2024-04-17T12:53:09Z</dcterms:created>
  <dcterms:modified xsi:type="dcterms:W3CDTF">2025-09-19T11:44:45Z</dcterms:modified>
</cp:coreProperties>
</file>